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Documents rida\UMSIDA\SKRIPSI\"/>
    </mc:Choice>
  </mc:AlternateContent>
  <bookViews>
    <workbookView xWindow="0" yWindow="0" windowWidth="9750" windowHeight="7515" activeTab="1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42" i="2" l="1"/>
  <c r="Q41" i="2"/>
  <c r="Q23" i="2"/>
  <c r="Q22" i="2"/>
  <c r="Q8" i="2"/>
  <c r="Q7" i="2"/>
  <c r="G36" i="2"/>
  <c r="G35" i="2"/>
  <c r="G25" i="2"/>
  <c r="G24" i="2"/>
  <c r="G10" i="2"/>
  <c r="G9" i="2"/>
  <c r="P40" i="1"/>
  <c r="P39" i="1"/>
  <c r="P28" i="1"/>
  <c r="P27" i="1"/>
  <c r="P7" i="1"/>
  <c r="P6" i="1"/>
  <c r="G39" i="1"/>
  <c r="G38" i="1"/>
  <c r="G27" i="1"/>
  <c r="G26" i="1"/>
  <c r="G15" i="1"/>
  <c r="G14" i="1"/>
  <c r="R8" i="2" l="1"/>
  <c r="S3" i="2"/>
  <c r="S4" i="2"/>
  <c r="S5" i="2"/>
  <c r="S6" i="2"/>
  <c r="S2" i="2"/>
  <c r="R3" i="2"/>
  <c r="R4" i="2"/>
  <c r="R5" i="2"/>
  <c r="R6" i="2"/>
  <c r="R2" i="2"/>
  <c r="Q3" i="2"/>
  <c r="Q4" i="2"/>
  <c r="Q5" i="2"/>
  <c r="Q6" i="2"/>
  <c r="Q2" i="2"/>
  <c r="R23" i="2"/>
  <c r="S18" i="2"/>
  <c r="S19" i="2"/>
  <c r="S20" i="2"/>
  <c r="S21" i="2"/>
  <c r="S17" i="2"/>
  <c r="R18" i="2"/>
  <c r="R19" i="2"/>
  <c r="R20" i="2"/>
  <c r="R21" i="2"/>
  <c r="R17" i="2"/>
  <c r="Q18" i="2"/>
  <c r="Q19" i="2"/>
  <c r="Q20" i="2"/>
  <c r="Q21" i="2"/>
  <c r="Q17" i="2"/>
  <c r="R42" i="2"/>
  <c r="S33" i="2"/>
  <c r="S34" i="2"/>
  <c r="S35" i="2"/>
  <c r="S36" i="2"/>
  <c r="S37" i="2"/>
  <c r="S38" i="2"/>
  <c r="S39" i="2"/>
  <c r="S40" i="2"/>
  <c r="S32" i="2"/>
  <c r="R33" i="2"/>
  <c r="R34" i="2"/>
  <c r="R35" i="2"/>
  <c r="R36" i="2"/>
  <c r="R37" i="2"/>
  <c r="R38" i="2"/>
  <c r="R39" i="2"/>
  <c r="R40" i="2"/>
  <c r="R32" i="2"/>
  <c r="Q33" i="2"/>
  <c r="Q34" i="2"/>
  <c r="Q35" i="2"/>
  <c r="Q36" i="2"/>
  <c r="Q37" i="2"/>
  <c r="Q38" i="2"/>
  <c r="Q39" i="2"/>
  <c r="Q40" i="2"/>
  <c r="Q32" i="2"/>
  <c r="H36" i="2"/>
  <c r="I33" i="2"/>
  <c r="I34" i="2"/>
  <c r="I32" i="2"/>
  <c r="H33" i="2"/>
  <c r="H34" i="2"/>
  <c r="H32" i="2"/>
  <c r="G33" i="2"/>
  <c r="G34" i="2"/>
  <c r="G32" i="2"/>
  <c r="H25" i="2"/>
  <c r="I18" i="2"/>
  <c r="I19" i="2"/>
  <c r="I20" i="2"/>
  <c r="I21" i="2"/>
  <c r="I22" i="2"/>
  <c r="I23" i="2"/>
  <c r="I17" i="2"/>
  <c r="H18" i="2"/>
  <c r="H19" i="2"/>
  <c r="H20" i="2"/>
  <c r="H21" i="2"/>
  <c r="H22" i="2"/>
  <c r="H23" i="2"/>
  <c r="H17" i="2"/>
  <c r="G18" i="2"/>
  <c r="G19" i="2"/>
  <c r="G20" i="2"/>
  <c r="G21" i="2"/>
  <c r="G22" i="2"/>
  <c r="G23" i="2"/>
  <c r="G17" i="2"/>
  <c r="H10" i="2"/>
  <c r="I3" i="2"/>
  <c r="I4" i="2"/>
  <c r="I5" i="2"/>
  <c r="I6" i="2"/>
  <c r="I7" i="2"/>
  <c r="I8" i="2"/>
  <c r="I2" i="2"/>
  <c r="H3" i="2"/>
  <c r="H4" i="2"/>
  <c r="H5" i="2"/>
  <c r="H6" i="2"/>
  <c r="H7" i="2"/>
  <c r="H8" i="2"/>
  <c r="H2" i="2"/>
  <c r="G3" i="2"/>
  <c r="G4" i="2"/>
  <c r="G5" i="2"/>
  <c r="G6" i="2"/>
  <c r="G7" i="2"/>
  <c r="G8" i="2"/>
  <c r="G2" i="2"/>
  <c r="Q7" i="1"/>
  <c r="R3" i="1"/>
  <c r="R4" i="1"/>
  <c r="R5" i="1"/>
  <c r="R2" i="1"/>
  <c r="Q3" i="1"/>
  <c r="Q4" i="1"/>
  <c r="Q5" i="1"/>
  <c r="Q2" i="1"/>
  <c r="P3" i="1"/>
  <c r="P4" i="1"/>
  <c r="P5" i="1"/>
  <c r="P2" i="1"/>
  <c r="Q28" i="1"/>
  <c r="R23" i="1"/>
  <c r="R24" i="1"/>
  <c r="R25" i="1"/>
  <c r="R26" i="1"/>
  <c r="R22" i="1"/>
  <c r="Q23" i="1"/>
  <c r="Q24" i="1"/>
  <c r="Q25" i="1"/>
  <c r="Q26" i="1"/>
  <c r="Q22" i="1"/>
  <c r="P23" i="1"/>
  <c r="P24" i="1"/>
  <c r="P25" i="1"/>
  <c r="P26" i="1"/>
  <c r="P22" i="1"/>
  <c r="Q40" i="1"/>
  <c r="R35" i="1"/>
  <c r="R36" i="1"/>
  <c r="R37" i="1"/>
  <c r="R38" i="1"/>
  <c r="R34" i="1"/>
  <c r="Q35" i="1"/>
  <c r="Q36" i="1"/>
  <c r="Q37" i="1"/>
  <c r="Q38" i="1"/>
  <c r="Q34" i="1"/>
  <c r="P35" i="1"/>
  <c r="P36" i="1"/>
  <c r="P37" i="1"/>
  <c r="P38" i="1"/>
  <c r="P34" i="1"/>
  <c r="H39" i="1"/>
  <c r="I35" i="1"/>
  <c r="I36" i="1"/>
  <c r="I37" i="1"/>
  <c r="I34" i="1"/>
  <c r="H35" i="1"/>
  <c r="H36" i="1"/>
  <c r="H37" i="1"/>
  <c r="H34" i="1"/>
  <c r="G35" i="1"/>
  <c r="G36" i="1"/>
  <c r="G37" i="1"/>
  <c r="G34" i="1"/>
  <c r="H27" i="1"/>
  <c r="I23" i="1"/>
  <c r="I24" i="1"/>
  <c r="I25" i="1"/>
  <c r="I22" i="1"/>
  <c r="H23" i="1"/>
  <c r="H24" i="1"/>
  <c r="H25" i="1"/>
  <c r="H22" i="1"/>
  <c r="G23" i="1"/>
  <c r="G24" i="1"/>
  <c r="G25" i="1"/>
  <c r="G22" i="1"/>
  <c r="H15" i="1"/>
  <c r="I3" i="1"/>
  <c r="I4" i="1"/>
  <c r="I5" i="1"/>
  <c r="I6" i="1"/>
  <c r="I7" i="1"/>
  <c r="I8" i="1"/>
  <c r="I9" i="1"/>
  <c r="I10" i="1"/>
  <c r="I11" i="1"/>
  <c r="I12" i="1"/>
  <c r="I13" i="1"/>
  <c r="I2" i="1"/>
  <c r="H3" i="1"/>
  <c r="H4" i="1"/>
  <c r="H5" i="1"/>
  <c r="H6" i="1"/>
  <c r="H7" i="1"/>
  <c r="H8" i="1"/>
  <c r="H9" i="1"/>
  <c r="H10" i="1"/>
  <c r="H11" i="1"/>
  <c r="H12" i="1"/>
  <c r="H13" i="1"/>
  <c r="H2" i="1"/>
  <c r="G3" i="1"/>
  <c r="G4" i="1"/>
  <c r="G5" i="1"/>
  <c r="G6" i="1"/>
  <c r="G7" i="1"/>
  <c r="G8" i="1"/>
  <c r="G9" i="1"/>
  <c r="G10" i="1"/>
  <c r="G11" i="1"/>
  <c r="G12" i="1"/>
  <c r="G13" i="1"/>
  <c r="G2" i="1"/>
  <c r="M44" i="2" l="1"/>
  <c r="N43" i="2"/>
  <c r="O43" i="2"/>
  <c r="P43" i="2"/>
  <c r="M43" i="2"/>
  <c r="N42" i="2"/>
  <c r="O42" i="2"/>
  <c r="P42" i="2"/>
  <c r="M42" i="2"/>
  <c r="N41" i="2"/>
  <c r="O41" i="2"/>
  <c r="P41" i="2"/>
  <c r="M41" i="2"/>
  <c r="M25" i="2" l="1"/>
  <c r="N24" i="2"/>
  <c r="O24" i="2"/>
  <c r="P24" i="2"/>
  <c r="M24" i="2"/>
  <c r="N23" i="2"/>
  <c r="O23" i="2"/>
  <c r="P23" i="2"/>
  <c r="M23" i="2"/>
  <c r="N22" i="2"/>
  <c r="O22" i="2"/>
  <c r="P22" i="2"/>
  <c r="M22" i="2"/>
  <c r="M10" i="2"/>
  <c r="N9" i="2"/>
  <c r="O9" i="2"/>
  <c r="P9" i="2"/>
  <c r="M9" i="2"/>
  <c r="N8" i="2"/>
  <c r="O8" i="2"/>
  <c r="P8" i="2"/>
  <c r="M8" i="2"/>
  <c r="N7" i="2"/>
  <c r="O7" i="2"/>
  <c r="P7" i="2"/>
  <c r="M7" i="2"/>
  <c r="C38" i="2"/>
  <c r="D37" i="2"/>
  <c r="E37" i="2"/>
  <c r="F37" i="2"/>
  <c r="C37" i="2"/>
  <c r="D36" i="2"/>
  <c r="E36" i="2"/>
  <c r="F36" i="2"/>
  <c r="C36" i="2"/>
  <c r="D35" i="2"/>
  <c r="E35" i="2"/>
  <c r="F35" i="2"/>
  <c r="C35" i="2"/>
  <c r="C27" i="2"/>
  <c r="D26" i="2"/>
  <c r="E26" i="2"/>
  <c r="F26" i="2"/>
  <c r="C26" i="2"/>
  <c r="D25" i="2"/>
  <c r="E25" i="2"/>
  <c r="F25" i="2"/>
  <c r="C25" i="2"/>
  <c r="D24" i="2"/>
  <c r="E24" i="2"/>
  <c r="F24" i="2"/>
  <c r="C24" i="2"/>
  <c r="C12" i="2" l="1"/>
  <c r="D11" i="2"/>
  <c r="E11" i="2"/>
  <c r="F11" i="2"/>
  <c r="C11" i="2"/>
  <c r="D10" i="2"/>
  <c r="E10" i="2"/>
  <c r="F10" i="2"/>
  <c r="C10" i="2"/>
  <c r="D9" i="2"/>
  <c r="E9" i="2"/>
  <c r="F9" i="2"/>
  <c r="C9" i="2"/>
  <c r="L42" i="1" l="1"/>
  <c r="M41" i="1"/>
  <c r="N41" i="1"/>
  <c r="O41" i="1"/>
  <c r="L41" i="1"/>
  <c r="M40" i="1"/>
  <c r="N40" i="1"/>
  <c r="O40" i="1"/>
  <c r="L40" i="1"/>
  <c r="M39" i="1"/>
  <c r="N39" i="1"/>
  <c r="O39" i="1"/>
  <c r="L39" i="1"/>
  <c r="L30" i="1"/>
  <c r="M29" i="1"/>
  <c r="N29" i="1"/>
  <c r="O29" i="1"/>
  <c r="L29" i="1"/>
  <c r="N28" i="1"/>
  <c r="O28" i="1"/>
  <c r="M28" i="1"/>
  <c r="L28" i="1"/>
  <c r="M27" i="1"/>
  <c r="N27" i="1"/>
  <c r="O27" i="1"/>
  <c r="L27" i="1"/>
  <c r="L9" i="1"/>
  <c r="M8" i="1"/>
  <c r="N8" i="1"/>
  <c r="O8" i="1"/>
  <c r="L8" i="1"/>
  <c r="M7" i="1"/>
  <c r="N7" i="1"/>
  <c r="O7" i="1"/>
  <c r="L7" i="1"/>
  <c r="M6" i="1"/>
  <c r="N6" i="1"/>
  <c r="O6" i="1"/>
  <c r="L6" i="1"/>
  <c r="C41" i="1"/>
  <c r="D40" i="1"/>
  <c r="E40" i="1"/>
  <c r="F40" i="1"/>
  <c r="C40" i="1"/>
  <c r="D39" i="1"/>
  <c r="E39" i="1"/>
  <c r="F39" i="1"/>
  <c r="C39" i="1"/>
  <c r="D38" i="1"/>
  <c r="E38" i="1"/>
  <c r="F38" i="1"/>
  <c r="C38" i="1"/>
  <c r="C29" i="1"/>
  <c r="D28" i="1"/>
  <c r="E28" i="1"/>
  <c r="F28" i="1"/>
  <c r="C28" i="1"/>
  <c r="D27" i="1"/>
  <c r="E27" i="1"/>
  <c r="F27" i="1"/>
  <c r="C27" i="1"/>
  <c r="D26" i="1"/>
  <c r="E26" i="1"/>
  <c r="F26" i="1"/>
  <c r="C26" i="1"/>
  <c r="F16" i="1" l="1"/>
  <c r="C16" i="1"/>
  <c r="D15" i="1"/>
  <c r="E15" i="1"/>
  <c r="F15" i="1"/>
  <c r="C15" i="1"/>
  <c r="D14" i="1"/>
  <c r="D16" i="1" s="1"/>
  <c r="E14" i="1"/>
  <c r="E16" i="1" s="1"/>
  <c r="F14" i="1"/>
  <c r="C14" i="1"/>
  <c r="C17" i="1" l="1"/>
</calcChain>
</file>

<file path=xl/sharedStrings.xml><?xml version="1.0" encoding="utf-8"?>
<sst xmlns="http://schemas.openxmlformats.org/spreadsheetml/2006/main" count="107" uniqueCount="77">
  <si>
    <t>No</t>
  </si>
  <si>
    <t xml:space="preserve">Item Pertanyaan </t>
  </si>
  <si>
    <t xml:space="preserve">Ukuran bukunya sudah sesuai </t>
  </si>
  <si>
    <t xml:space="preserve">Jumlah halaman buku sesuai dengan kelasnya </t>
  </si>
  <si>
    <t xml:space="preserve">Materi pembelajaran disesuaikan dengan usia siswa </t>
  </si>
  <si>
    <t>Bahasa buku ini menggunakan Bahasa Arab fushhaa</t>
  </si>
  <si>
    <t xml:space="preserve">Buku ini bebas dari kesalahan ketik dan tata bahasa </t>
  </si>
  <si>
    <t xml:space="preserve">Buku dilengkapi indeks </t>
  </si>
  <si>
    <t xml:space="preserve">Buku dilengkapi kosa kata baru diakhir buku </t>
  </si>
  <si>
    <t xml:space="preserve">Gambar dalam buku ini sesuai dengan apa yang dipelajari </t>
  </si>
  <si>
    <t xml:space="preserve">Gambarnya jelas, sederhana, menarik, dan sesuai dengan nilai islam </t>
  </si>
  <si>
    <t xml:space="preserve">Buku ini mempertimbangkan karakteristik kelompok sasaran siswa </t>
  </si>
  <si>
    <t xml:space="preserve">Isi konten disetiap halaman sudah sesuai </t>
  </si>
  <si>
    <t>Buku ini merupakan revisi dari buku-buku sebelumnya dalam seri ini</t>
  </si>
  <si>
    <t>jumlah</t>
  </si>
  <si>
    <t>Buku ini mempelajari suara dengan baik</t>
  </si>
  <si>
    <t>Buku ini membahas suara yang sulit</t>
  </si>
  <si>
    <t>Membantu menbedakan dan mengidentifikasi suara</t>
  </si>
  <si>
    <t xml:space="preserve">Membantu pelafalan </t>
  </si>
  <si>
    <t>Jumah kosakata baru dalam satu pelajaran sudah sesuai</t>
  </si>
  <si>
    <t>Kosa kata yang disajikan dalam tingkatan yang dapat diterima siswa</t>
  </si>
  <si>
    <t>Kosa kata baru diberikan dalam bentuk yang mudah</t>
  </si>
  <si>
    <t xml:space="preserve">Kosa kata baru dipilih dalam topik yang sama </t>
  </si>
  <si>
    <t>Jumlah tarkib baru dalam satu pelajaran sudah sesuai</t>
  </si>
  <si>
    <t>Tarkib disajikan dalam tingkatan yang dapat diterima siswa</t>
  </si>
  <si>
    <t>Memperkenalkan tarkib baru dengan kosa kata yang sudah dikenal</t>
  </si>
  <si>
    <t xml:space="preserve">Buku ini mencakup tata bahasa dasar dan struktur bahasa yang tepat </t>
  </si>
  <si>
    <t>Buku ini membahas semua keterampilan dalam berbahasa</t>
  </si>
  <si>
    <t>Buku ini memperkenalkan satu keterampilan dalam satu waktu</t>
  </si>
  <si>
    <t>Buku ini berfokus pada keterampilan mendengarkan</t>
  </si>
  <si>
    <t>Buku ini berfokus pada keterampilan membaca</t>
  </si>
  <si>
    <t>Buku ini menyatakan keterampilan umum berbahasa menjadi fokusnya dalam pembelajaran</t>
  </si>
  <si>
    <t>Buku ini berkaitan dengan ketermpilan mendengarkan</t>
  </si>
  <si>
    <t>Maharah istima’ di proses secara progresif</t>
  </si>
  <si>
    <t>Melatih siswa untuk memahami yang dikatan guru dan rekaman</t>
  </si>
  <si>
    <t xml:space="preserve">Sifat teks yang didengar dalam setiap unit sudah sesuai </t>
  </si>
  <si>
    <t>Jumlah latihan yang menyertai setiap teks cukup sesuai</t>
  </si>
  <si>
    <t>Item Pertanyaan</t>
  </si>
  <si>
    <t>Buku ini membahas tentang keterampilan berbicara</t>
  </si>
  <si>
    <t>Pemrosesan ucapan dilakukan bertahap</t>
  </si>
  <si>
    <t>Latihan dilakukan melalui kalimat-kalimat  tersendiri yang diukang-ulang oleh siswa</t>
  </si>
  <si>
    <t xml:space="preserve">Pengucapan suara dan kata-kata dipraktekkan </t>
  </si>
  <si>
    <t xml:space="preserve">Latihan dilakukan untuk mengungkapkan topik-topik yang dipelajari siswa </t>
  </si>
  <si>
    <t xml:space="preserve">Jenis latihan keterampilan berbicara sudah sesuai </t>
  </si>
  <si>
    <t>Jumlah latihan keterampilan berbicara sudah cukup</t>
  </si>
  <si>
    <t xml:space="preserve">Jumlah </t>
  </si>
  <si>
    <t>Buku ini membahas tentang keterampilan membaca</t>
  </si>
  <si>
    <t xml:space="preserve">Jumlah teks yang dibaca setiap unit sudah sesuai </t>
  </si>
  <si>
    <t>Sifat teks yang dibacakan disetiap unit sudah sesuai</t>
  </si>
  <si>
    <t>Jumlah latihan yang menyertai setiap teks yang dibaca sudah sesuia</t>
  </si>
  <si>
    <t>Latihan membaca tidak termasuk dalam membaca kosa kata baru</t>
  </si>
  <si>
    <t>Siswa mampu menghubungkan makna yang sesuai dengan simbol tertulis (huruf)</t>
  </si>
  <si>
    <t>Memungkinkan siswa untuk mengidentifikasi arti kata-kata melalui konteks</t>
  </si>
  <si>
    <t>Jumlah</t>
  </si>
  <si>
    <t>Latihan menulis dimulai dengan mekanisme</t>
  </si>
  <si>
    <t>Jumlah latihan keterampilan menulis sudah cukup</t>
  </si>
  <si>
    <t xml:space="preserve">Jenis latihan keterampilan menulis sudah sesuai </t>
  </si>
  <si>
    <t>Buku ini menyajikan budaya Arab dan Islam dengan tepat</t>
  </si>
  <si>
    <t>Konten budaya sesuai dengan usia peserta didik</t>
  </si>
  <si>
    <t xml:space="preserve">Konten budaya sesuai dengan tingkat pembelajaran bahasa </t>
  </si>
  <si>
    <t>Buku ini memberikan konstribusi unuk pemahaman islam</t>
  </si>
  <si>
    <t>Buku ini bebas dari pelanggaran budaya islam</t>
  </si>
  <si>
    <t>Buku ini dimulai dengann menyajikan teks bacaan pada tahap yang sesuai</t>
  </si>
  <si>
    <t>Panjangnya hiwar dan teks naratif sesuai dengan tingkatan dan pelajaran</t>
  </si>
  <si>
    <t>Hiwar dalam buku diambil dari situasi sehari-hari</t>
  </si>
  <si>
    <t>Teks dalam buku ini sangat mendidik nilai-nilai islam</t>
  </si>
  <si>
    <t>Teks dalam buku ini menarik</t>
  </si>
  <si>
    <t>Jumlah latihan dalam setiap bab sudah sesuai</t>
  </si>
  <si>
    <t>Latihan komunikas merupakan hal yang biasa dalam buku ini</t>
  </si>
  <si>
    <t>Latihan menerjemah merupakan hal yang umum dalam buku ini</t>
  </si>
  <si>
    <t>Kegiatan dan latihan disesuaikan dengan usia siswa</t>
  </si>
  <si>
    <t>Buku ini memberikan instruksi yang jelas untuk memulai aktifitas</t>
  </si>
  <si>
    <t>Adanya latihan komunikasi</t>
  </si>
  <si>
    <t>Diberikan contoh saat melakukan latihan</t>
  </si>
  <si>
    <t>Buku ini memuat tes prestasi yang cukup banyak</t>
  </si>
  <si>
    <t>Buku ini menawarkan berbagai metode evaluasi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</si>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</sst>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/>
    <xf numFmtId="2" fontId="1" fillId="0" borderId="0" xfId="0" applyNumberFormat="1" applyFont="1"/>
    <xf numFmtId="2" fontId="1" fillId="0" borderId="0" xfId="0" applyNumberFormat="1" applyFont="1" applyAlignment="1">
      <alignment horizontal="center"/>
    </xf>
    <xf numFmtId="164" fontId="1" fillId="0" borderId="0" xfId="0" applyNumberFormat="1" applyFont="1"/>
    <xf numFmtId="1" fontId="1" fillId="0" borderId="0" xfId="0" applyNumberFormat="1" applyFont="1" applyAlignment="1">
      <alignment horizontal="center"/>
    </xf>
    <xf numFmtId="2" fontId="0" fillId="0" borderId="0" xfId="0" applyNumberFormat="1"/>
    <xf numFmtId="164" fontId="0" fillId="0" borderId="0" xfId="0" applyNumberFormat="1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0" xfId="0" applyNumberFormat="1"/>
    <xf numFmtId="164" fontId="1" fillId="0" borderId="0" xfId="0" applyNumberFormat="1" applyFont="1" applyAlignment="1">
      <alignment horizontal="center"/>
    </xf>
    <xf numFmtId="1" fontId="1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3"/>
  <sheetViews>
    <sheetView topLeftCell="D24" workbookViewId="0">
      <selection activeCell="P41" sqref="P41"/>
    </sheetView>
  </sheetViews>
  <sheetFormatPr defaultRowHeight="15" x14ac:dyDescent="0.25"/>
  <cols>
    <col min="1" max="1" width="5" customWidth="1"/>
    <col min="2" max="2" width="61.140625" customWidth="1"/>
    <col min="10" max="10" width="5.140625" customWidth="1"/>
    <col min="11" max="11" width="63.5703125" customWidth="1"/>
  </cols>
  <sheetData>
    <row r="1" spans="1:18" x14ac:dyDescent="0.25">
      <c r="A1" s="2" t="s">
        <v>0</v>
      </c>
      <c r="B1" s="3" t="s">
        <v>1</v>
      </c>
      <c r="C1" s="2">
        <v>1</v>
      </c>
      <c r="D1" s="2">
        <v>2</v>
      </c>
      <c r="E1" s="2">
        <v>3</v>
      </c>
      <c r="F1" s="2">
        <v>4</v>
      </c>
      <c r="G1" s="4"/>
      <c r="H1" s="4"/>
      <c r="I1" s="4"/>
      <c r="J1" s="2" t="s">
        <v>0</v>
      </c>
      <c r="K1" s="3" t="s">
        <v>1</v>
      </c>
      <c r="L1" s="2">
        <v>1</v>
      </c>
      <c r="M1" s="2">
        <v>2</v>
      </c>
      <c r="N1" s="2">
        <v>3</v>
      </c>
      <c r="O1" s="2">
        <v>4</v>
      </c>
      <c r="P1" s="1"/>
    </row>
    <row r="2" spans="1:18" x14ac:dyDescent="0.25">
      <c r="A2" s="2">
        <v>1</v>
      </c>
      <c r="B2" s="5" t="s">
        <v>2</v>
      </c>
      <c r="C2" s="2">
        <v>6</v>
      </c>
      <c r="D2" s="2">
        <v>6</v>
      </c>
      <c r="E2" s="2">
        <v>5</v>
      </c>
      <c r="F2" s="2">
        <v>6</v>
      </c>
      <c r="G2" s="6">
        <f>SUM(C2:F2)</f>
        <v>23</v>
      </c>
      <c r="H2" s="6">
        <f>6*4</f>
        <v>24</v>
      </c>
      <c r="I2" s="12">
        <f>G2/H2*100</f>
        <v>95.833333333333343</v>
      </c>
      <c r="J2" s="2">
        <v>21</v>
      </c>
      <c r="K2" s="5" t="s">
        <v>23</v>
      </c>
      <c r="L2" s="2">
        <v>6</v>
      </c>
      <c r="M2" s="2">
        <v>6</v>
      </c>
      <c r="N2" s="2">
        <v>5</v>
      </c>
      <c r="O2" s="2">
        <v>5</v>
      </c>
      <c r="P2" s="1">
        <f>SUM(L2:O2)</f>
        <v>22</v>
      </c>
      <c r="Q2" s="1">
        <f>6*4</f>
        <v>24</v>
      </c>
      <c r="R2" s="17">
        <f>P2/Q2*100</f>
        <v>91.666666666666657</v>
      </c>
    </row>
    <row r="3" spans="1:18" x14ac:dyDescent="0.25">
      <c r="A3" s="2">
        <v>2</v>
      </c>
      <c r="B3" s="5" t="s">
        <v>3</v>
      </c>
      <c r="C3" s="2">
        <v>4</v>
      </c>
      <c r="D3" s="2">
        <v>6</v>
      </c>
      <c r="E3" s="2">
        <v>5</v>
      </c>
      <c r="F3" s="2">
        <v>5</v>
      </c>
      <c r="G3" s="6">
        <f t="shared" ref="G3:G13" si="0">SUM(C3:F3)</f>
        <v>20</v>
      </c>
      <c r="H3" s="6">
        <f t="shared" ref="H3:H13" si="1">6*4</f>
        <v>24</v>
      </c>
      <c r="I3" s="12">
        <f t="shared" ref="I3:I14" si="2">G3/H3*100</f>
        <v>83.333333333333343</v>
      </c>
      <c r="J3" s="2">
        <v>22</v>
      </c>
      <c r="K3" s="5" t="s">
        <v>24</v>
      </c>
      <c r="L3" s="2">
        <v>6</v>
      </c>
      <c r="M3" s="2">
        <v>6</v>
      </c>
      <c r="N3" s="2">
        <v>5</v>
      </c>
      <c r="O3" s="2">
        <v>5</v>
      </c>
      <c r="P3" s="1">
        <f t="shared" ref="P3:P5" si="3">SUM(L3:O3)</f>
        <v>22</v>
      </c>
      <c r="Q3" s="1">
        <f t="shared" ref="Q3:Q5" si="4">6*4</f>
        <v>24</v>
      </c>
      <c r="R3" s="17">
        <f t="shared" ref="R3:R5" si="5">P3/Q3*100</f>
        <v>91.666666666666657</v>
      </c>
    </row>
    <row r="4" spans="1:18" x14ac:dyDescent="0.25">
      <c r="A4" s="2">
        <v>3</v>
      </c>
      <c r="B4" s="5" t="s">
        <v>4</v>
      </c>
      <c r="C4" s="2">
        <v>6</v>
      </c>
      <c r="D4" s="2">
        <v>6</v>
      </c>
      <c r="E4" s="2">
        <v>5</v>
      </c>
      <c r="F4" s="2">
        <v>3</v>
      </c>
      <c r="G4" s="6">
        <f t="shared" si="0"/>
        <v>20</v>
      </c>
      <c r="H4" s="6">
        <f t="shared" si="1"/>
        <v>24</v>
      </c>
      <c r="I4" s="12">
        <f t="shared" si="2"/>
        <v>83.333333333333343</v>
      </c>
      <c r="J4" s="2">
        <v>23</v>
      </c>
      <c r="K4" s="5" t="s">
        <v>25</v>
      </c>
      <c r="L4" s="2">
        <v>5</v>
      </c>
      <c r="M4" s="2">
        <v>5</v>
      </c>
      <c r="N4" s="2">
        <v>5</v>
      </c>
      <c r="O4" s="2">
        <v>5</v>
      </c>
      <c r="P4" s="1">
        <f t="shared" si="3"/>
        <v>20</v>
      </c>
      <c r="Q4" s="1">
        <f t="shared" si="4"/>
        <v>24</v>
      </c>
      <c r="R4" s="17">
        <f t="shared" si="5"/>
        <v>83.333333333333343</v>
      </c>
    </row>
    <row r="5" spans="1:18" x14ac:dyDescent="0.25">
      <c r="A5" s="2">
        <v>4</v>
      </c>
      <c r="B5" s="5" t="s">
        <v>5</v>
      </c>
      <c r="C5" s="2">
        <v>6</v>
      </c>
      <c r="D5" s="2">
        <v>6</v>
      </c>
      <c r="E5" s="2">
        <v>6</v>
      </c>
      <c r="F5" s="2">
        <v>5</v>
      </c>
      <c r="G5" s="6">
        <f t="shared" si="0"/>
        <v>23</v>
      </c>
      <c r="H5" s="6">
        <f t="shared" si="1"/>
        <v>24</v>
      </c>
      <c r="I5" s="12">
        <f t="shared" si="2"/>
        <v>95.833333333333343</v>
      </c>
      <c r="J5" s="2">
        <v>24</v>
      </c>
      <c r="K5" s="5" t="s">
        <v>26</v>
      </c>
      <c r="L5" s="2">
        <v>6</v>
      </c>
      <c r="M5" s="2">
        <v>5</v>
      </c>
      <c r="N5" s="2">
        <v>5</v>
      </c>
      <c r="O5" s="2">
        <v>5</v>
      </c>
      <c r="P5" s="1">
        <f t="shared" si="3"/>
        <v>21</v>
      </c>
      <c r="Q5" s="1">
        <f t="shared" si="4"/>
        <v>24</v>
      </c>
      <c r="R5" s="18">
        <f t="shared" si="5"/>
        <v>87.5</v>
      </c>
    </row>
    <row r="6" spans="1:18" x14ac:dyDescent="0.25">
      <c r="A6" s="2">
        <v>5</v>
      </c>
      <c r="B6" s="5" t="s">
        <v>6</v>
      </c>
      <c r="C6" s="2">
        <v>4</v>
      </c>
      <c r="D6" s="2">
        <v>5</v>
      </c>
      <c r="E6" s="2">
        <v>4</v>
      </c>
      <c r="F6" s="2">
        <v>3</v>
      </c>
      <c r="G6" s="6">
        <f t="shared" si="0"/>
        <v>16</v>
      </c>
      <c r="H6" s="6">
        <f t="shared" si="1"/>
        <v>24</v>
      </c>
      <c r="I6" s="12">
        <f t="shared" si="2"/>
        <v>66.666666666666657</v>
      </c>
      <c r="J6" s="5"/>
      <c r="K6" s="3" t="s">
        <v>14</v>
      </c>
      <c r="L6" s="2">
        <f>SUM(L2:L5)</f>
        <v>23</v>
      </c>
      <c r="M6" s="2">
        <f t="shared" ref="M6:O6" si="6">SUM(M2:M5)</f>
        <v>22</v>
      </c>
      <c r="N6" s="2">
        <f t="shared" si="6"/>
        <v>20</v>
      </c>
      <c r="O6" s="2">
        <f t="shared" si="6"/>
        <v>20</v>
      </c>
      <c r="P6" s="1">
        <f>SUM(P2:P5)</f>
        <v>85</v>
      </c>
    </row>
    <row r="7" spans="1:18" x14ac:dyDescent="0.25">
      <c r="A7" s="2">
        <v>6</v>
      </c>
      <c r="B7" s="5" t="s">
        <v>7</v>
      </c>
      <c r="C7" s="2">
        <v>1</v>
      </c>
      <c r="D7" s="2">
        <v>1</v>
      </c>
      <c r="E7" s="2">
        <v>1</v>
      </c>
      <c r="F7" s="2">
        <v>1</v>
      </c>
      <c r="G7" s="6">
        <f t="shared" si="0"/>
        <v>4</v>
      </c>
      <c r="H7" s="6">
        <f t="shared" si="1"/>
        <v>24</v>
      </c>
      <c r="I7" s="12">
        <f t="shared" si="2"/>
        <v>16.666666666666664</v>
      </c>
      <c r="J7" s="5"/>
      <c r="K7" s="5"/>
      <c r="L7" s="2">
        <f>6*4</f>
        <v>24</v>
      </c>
      <c r="M7" s="2">
        <f t="shared" ref="M7:O7" si="7">6*4</f>
        <v>24</v>
      </c>
      <c r="N7" s="2">
        <f t="shared" si="7"/>
        <v>24</v>
      </c>
      <c r="O7" s="2">
        <f t="shared" si="7"/>
        <v>24</v>
      </c>
      <c r="P7" s="1">
        <f>SUM(L7:O7)</f>
        <v>96</v>
      </c>
      <c r="Q7" s="16">
        <f>AVERAGE(R2:R5)</f>
        <v>88.541666666666657</v>
      </c>
    </row>
    <row r="8" spans="1:18" x14ac:dyDescent="0.25">
      <c r="A8" s="2">
        <v>7</v>
      </c>
      <c r="B8" s="5" t="s">
        <v>8</v>
      </c>
      <c r="C8" s="2">
        <v>5</v>
      </c>
      <c r="D8" s="2">
        <v>6</v>
      </c>
      <c r="E8" s="2">
        <v>6</v>
      </c>
      <c r="F8" s="2">
        <v>6</v>
      </c>
      <c r="G8" s="6">
        <f t="shared" si="0"/>
        <v>23</v>
      </c>
      <c r="H8" s="6">
        <f t="shared" si="1"/>
        <v>24</v>
      </c>
      <c r="I8" s="12">
        <f t="shared" si="2"/>
        <v>95.833333333333343</v>
      </c>
      <c r="J8" s="5"/>
      <c r="K8" s="5"/>
      <c r="L8" s="2">
        <f>L6/L7*100</f>
        <v>95.833333333333343</v>
      </c>
      <c r="M8" s="2">
        <f t="shared" ref="M8:O8" si="8">M6/M7*100</f>
        <v>91.666666666666657</v>
      </c>
      <c r="N8" s="2">
        <f t="shared" si="8"/>
        <v>83.333333333333343</v>
      </c>
      <c r="O8" s="2">
        <f t="shared" si="8"/>
        <v>83.333333333333343</v>
      </c>
      <c r="P8" s="1"/>
    </row>
    <row r="9" spans="1:18" x14ac:dyDescent="0.25">
      <c r="A9" s="2">
        <v>8</v>
      </c>
      <c r="B9" s="5" t="s">
        <v>9</v>
      </c>
      <c r="C9" s="2">
        <v>6</v>
      </c>
      <c r="D9" s="2">
        <v>6</v>
      </c>
      <c r="E9" s="2">
        <v>6</v>
      </c>
      <c r="F9" s="2">
        <v>4</v>
      </c>
      <c r="G9" s="6">
        <f t="shared" si="0"/>
        <v>22</v>
      </c>
      <c r="H9" s="6">
        <f t="shared" si="1"/>
        <v>24</v>
      </c>
      <c r="I9" s="12">
        <f t="shared" si="2"/>
        <v>91.666666666666657</v>
      </c>
      <c r="J9" s="5"/>
      <c r="K9" s="5"/>
      <c r="L9" s="7">
        <f>AVERAGE(L8:O8)</f>
        <v>88.541666666666686</v>
      </c>
      <c r="M9" s="2"/>
      <c r="N9" s="2"/>
      <c r="O9" s="2"/>
      <c r="P9" s="1"/>
    </row>
    <row r="10" spans="1:18" x14ac:dyDescent="0.25">
      <c r="A10" s="2">
        <v>9</v>
      </c>
      <c r="B10" s="5" t="s">
        <v>10</v>
      </c>
      <c r="C10" s="2">
        <v>5</v>
      </c>
      <c r="D10" s="2">
        <v>6</v>
      </c>
      <c r="E10" s="2">
        <v>6</v>
      </c>
      <c r="F10" s="2">
        <v>6</v>
      </c>
      <c r="G10" s="6">
        <f t="shared" si="0"/>
        <v>23</v>
      </c>
      <c r="H10" s="6">
        <f t="shared" si="1"/>
        <v>24</v>
      </c>
      <c r="I10" s="12">
        <f t="shared" si="2"/>
        <v>95.833333333333343</v>
      </c>
      <c r="J10" s="4"/>
      <c r="K10" s="4"/>
      <c r="L10" s="4"/>
      <c r="M10" s="4"/>
      <c r="N10" s="4"/>
      <c r="O10" s="4"/>
    </row>
    <row r="11" spans="1:18" x14ac:dyDescent="0.25">
      <c r="A11" s="2">
        <v>10</v>
      </c>
      <c r="B11" s="5" t="s">
        <v>11</v>
      </c>
      <c r="C11" s="2">
        <v>4</v>
      </c>
      <c r="D11" s="2">
        <v>5</v>
      </c>
      <c r="E11" s="2">
        <v>5</v>
      </c>
      <c r="F11" s="2">
        <v>4</v>
      </c>
      <c r="G11" s="6">
        <f t="shared" si="0"/>
        <v>18</v>
      </c>
      <c r="H11" s="6">
        <f t="shared" si="1"/>
        <v>24</v>
      </c>
      <c r="I11" s="12">
        <f t="shared" si="2"/>
        <v>75</v>
      </c>
      <c r="J11" s="4"/>
      <c r="K11" s="4"/>
      <c r="L11" s="4"/>
      <c r="M11" s="4"/>
      <c r="N11" s="4"/>
      <c r="O11" s="4"/>
    </row>
    <row r="12" spans="1:18" x14ac:dyDescent="0.25">
      <c r="A12" s="2">
        <v>11</v>
      </c>
      <c r="B12" s="5" t="s">
        <v>12</v>
      </c>
      <c r="C12" s="2">
        <v>5</v>
      </c>
      <c r="D12" s="2">
        <v>6</v>
      </c>
      <c r="E12" s="2">
        <v>6</v>
      </c>
      <c r="F12" s="2">
        <v>4</v>
      </c>
      <c r="G12" s="6">
        <f t="shared" si="0"/>
        <v>21</v>
      </c>
      <c r="H12" s="6">
        <f t="shared" si="1"/>
        <v>24</v>
      </c>
      <c r="I12" s="12">
        <f t="shared" si="2"/>
        <v>87.5</v>
      </c>
      <c r="J12" s="4"/>
      <c r="K12" s="4"/>
      <c r="L12" s="4"/>
      <c r="M12" s="4"/>
      <c r="N12" s="4"/>
      <c r="O12" s="4"/>
    </row>
    <row r="13" spans="1:18" x14ac:dyDescent="0.25">
      <c r="A13" s="2">
        <v>12</v>
      </c>
      <c r="B13" s="5" t="s">
        <v>13</v>
      </c>
      <c r="C13" s="2">
        <v>6</v>
      </c>
      <c r="D13" s="2">
        <v>5</v>
      </c>
      <c r="E13" s="2">
        <v>6</v>
      </c>
      <c r="F13" s="2">
        <v>5</v>
      </c>
      <c r="G13" s="6">
        <f t="shared" si="0"/>
        <v>22</v>
      </c>
      <c r="H13" s="6">
        <f t="shared" si="1"/>
        <v>24</v>
      </c>
      <c r="I13" s="12">
        <f t="shared" si="2"/>
        <v>91.666666666666657</v>
      </c>
      <c r="J13" s="4"/>
      <c r="K13" s="4"/>
      <c r="L13" s="4"/>
      <c r="M13" s="4"/>
      <c r="N13" s="4"/>
      <c r="O13" s="4"/>
    </row>
    <row r="14" spans="1:18" x14ac:dyDescent="0.25">
      <c r="A14" s="5"/>
      <c r="B14" s="3" t="s">
        <v>14</v>
      </c>
      <c r="C14" s="2">
        <f>SUM(C2:C13)</f>
        <v>58</v>
      </c>
      <c r="D14" s="2">
        <f t="shared" ref="D14:F14" si="9">SUM(D2:D13)</f>
        <v>64</v>
      </c>
      <c r="E14" s="2">
        <f t="shared" si="9"/>
        <v>61</v>
      </c>
      <c r="F14" s="2">
        <f t="shared" si="9"/>
        <v>52</v>
      </c>
      <c r="G14" s="4">
        <f>SUM(C14:F14)</f>
        <v>235</v>
      </c>
      <c r="H14" s="4"/>
      <c r="I14" s="4"/>
      <c r="J14" s="4"/>
      <c r="K14" s="4"/>
      <c r="L14" s="4"/>
      <c r="M14" s="4"/>
      <c r="N14" s="4"/>
      <c r="O14" s="4"/>
    </row>
    <row r="15" spans="1:18" x14ac:dyDescent="0.25">
      <c r="A15" s="5"/>
      <c r="B15" s="5"/>
      <c r="C15" s="2">
        <f>6*12</f>
        <v>72</v>
      </c>
      <c r="D15" s="2">
        <f t="shared" ref="D15:F15" si="10">6*12</f>
        <v>72</v>
      </c>
      <c r="E15" s="2">
        <f t="shared" si="10"/>
        <v>72</v>
      </c>
      <c r="F15" s="2">
        <f t="shared" si="10"/>
        <v>72</v>
      </c>
      <c r="G15" s="4">
        <f>SUM(C15:F15)</f>
        <v>288</v>
      </c>
      <c r="H15" s="11">
        <f>AVERAGE(I2:I13)</f>
        <v>81.597222222222214</v>
      </c>
      <c r="I15" s="4"/>
      <c r="J15" s="4"/>
      <c r="K15" s="4"/>
      <c r="L15" s="4"/>
      <c r="M15" s="4"/>
      <c r="N15" s="4"/>
      <c r="O15" s="4"/>
    </row>
    <row r="16" spans="1:18" x14ac:dyDescent="0.25">
      <c r="A16" s="5"/>
      <c r="B16" s="5"/>
      <c r="C16" s="2">
        <f>C14/C15*100</f>
        <v>80.555555555555557</v>
      </c>
      <c r="D16" s="2">
        <f t="shared" ref="D16:F16" si="11">D14/D15*100</f>
        <v>88.888888888888886</v>
      </c>
      <c r="E16" s="2">
        <f t="shared" si="11"/>
        <v>84.722222222222214</v>
      </c>
      <c r="F16" s="2">
        <f t="shared" si="11"/>
        <v>72.222222222222214</v>
      </c>
      <c r="G16" s="4" t="s">
        <v>76</v>
      </c>
      <c r="H16" s="4"/>
      <c r="I16" s="4"/>
      <c r="J16" s="4"/>
      <c r="K16" s="4"/>
      <c r="L16" s="4"/>
      <c r="M16" s="4"/>
      <c r="N16" s="4"/>
      <c r="O16" s="4"/>
    </row>
    <row r="17" spans="1:18" x14ac:dyDescent="0.25">
      <c r="A17" s="5"/>
      <c r="B17" s="5"/>
      <c r="C17" s="8">
        <f>AVERAGE(C16:F16)</f>
        <v>81.597222222222229</v>
      </c>
      <c r="D17" s="5"/>
      <c r="E17" s="5"/>
      <c r="F17" s="5"/>
      <c r="G17" s="4"/>
      <c r="H17" s="4"/>
      <c r="I17" s="4"/>
      <c r="J17" s="4"/>
      <c r="K17" s="4"/>
      <c r="L17" s="4"/>
      <c r="M17" s="4"/>
      <c r="N17" s="4"/>
      <c r="O17" s="4"/>
    </row>
    <row r="18" spans="1:18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</row>
    <row r="19" spans="1:18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</row>
    <row r="20" spans="1:18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</row>
    <row r="21" spans="1:18" x14ac:dyDescent="0.25">
      <c r="A21" s="2" t="s">
        <v>0</v>
      </c>
      <c r="B21" s="3" t="s">
        <v>1</v>
      </c>
      <c r="C21" s="2">
        <v>1</v>
      </c>
      <c r="D21" s="2">
        <v>2</v>
      </c>
      <c r="E21" s="2">
        <v>3</v>
      </c>
      <c r="F21" s="2">
        <v>4</v>
      </c>
      <c r="G21" s="4"/>
      <c r="H21" s="4"/>
      <c r="I21" s="4"/>
      <c r="J21" s="2" t="s">
        <v>0</v>
      </c>
      <c r="K21" s="3" t="s">
        <v>1</v>
      </c>
      <c r="L21" s="2">
        <v>1</v>
      </c>
      <c r="M21" s="2">
        <v>2</v>
      </c>
      <c r="N21" s="2">
        <v>3</v>
      </c>
      <c r="O21" s="2">
        <v>4</v>
      </c>
      <c r="P21" s="1"/>
    </row>
    <row r="22" spans="1:18" x14ac:dyDescent="0.25">
      <c r="A22" s="2">
        <v>13</v>
      </c>
      <c r="B22" s="5" t="s">
        <v>15</v>
      </c>
      <c r="C22" s="2">
        <v>5</v>
      </c>
      <c r="D22" s="2">
        <v>5</v>
      </c>
      <c r="E22" s="2">
        <v>4</v>
      </c>
      <c r="F22" s="2">
        <v>6</v>
      </c>
      <c r="G22" s="6">
        <f>SUM(C22:F22)</f>
        <v>20</v>
      </c>
      <c r="H22" s="6">
        <f>6*4</f>
        <v>24</v>
      </c>
      <c r="I22" s="12">
        <f>G22/H22*100</f>
        <v>83.333333333333343</v>
      </c>
      <c r="J22" s="2">
        <v>25</v>
      </c>
      <c r="K22" s="5" t="s">
        <v>27</v>
      </c>
      <c r="L22" s="2">
        <v>6</v>
      </c>
      <c r="M22" s="2">
        <v>6</v>
      </c>
      <c r="N22" s="2">
        <v>6</v>
      </c>
      <c r="O22" s="2">
        <v>6</v>
      </c>
      <c r="P22" s="1">
        <f>SUM(L22:O22)</f>
        <v>24</v>
      </c>
      <c r="Q22" s="1">
        <f>6*4</f>
        <v>24</v>
      </c>
      <c r="R22" s="19">
        <f>P22/Q22*100</f>
        <v>100</v>
      </c>
    </row>
    <row r="23" spans="1:18" x14ac:dyDescent="0.25">
      <c r="A23" s="2">
        <v>14</v>
      </c>
      <c r="B23" s="5" t="s">
        <v>16</v>
      </c>
      <c r="C23" s="2">
        <v>5</v>
      </c>
      <c r="D23" s="2">
        <v>5</v>
      </c>
      <c r="E23" s="2">
        <v>3</v>
      </c>
      <c r="F23" s="2">
        <v>6</v>
      </c>
      <c r="G23" s="6">
        <f t="shared" ref="G23:G25" si="12">SUM(C23:F23)</f>
        <v>19</v>
      </c>
      <c r="H23" s="6">
        <f t="shared" ref="H23:H25" si="13">6*4</f>
        <v>24</v>
      </c>
      <c r="I23" s="12">
        <f t="shared" ref="I23:I25" si="14">G23/H23*100</f>
        <v>79.166666666666657</v>
      </c>
      <c r="J23" s="2">
        <v>26</v>
      </c>
      <c r="K23" s="5" t="s">
        <v>28</v>
      </c>
      <c r="L23" s="2">
        <v>5</v>
      </c>
      <c r="M23" s="2">
        <v>5</v>
      </c>
      <c r="N23" s="2">
        <v>5</v>
      </c>
      <c r="O23" s="2">
        <v>6</v>
      </c>
      <c r="P23" s="1">
        <f t="shared" ref="P23:P26" si="15">SUM(L23:O23)</f>
        <v>21</v>
      </c>
      <c r="Q23" s="1">
        <f t="shared" ref="Q23:Q26" si="16">6*4</f>
        <v>24</v>
      </c>
      <c r="R23" s="17">
        <f t="shared" ref="R23:R27" si="17">P23/Q23*100</f>
        <v>87.5</v>
      </c>
    </row>
    <row r="24" spans="1:18" x14ac:dyDescent="0.25">
      <c r="A24" s="2">
        <v>15</v>
      </c>
      <c r="B24" s="5" t="s">
        <v>17</v>
      </c>
      <c r="C24" s="2">
        <v>6</v>
      </c>
      <c r="D24" s="2">
        <v>5</v>
      </c>
      <c r="E24" s="2">
        <v>4</v>
      </c>
      <c r="F24" s="2">
        <v>6</v>
      </c>
      <c r="G24" s="6">
        <f t="shared" si="12"/>
        <v>21</v>
      </c>
      <c r="H24" s="6">
        <f t="shared" si="13"/>
        <v>24</v>
      </c>
      <c r="I24" s="12">
        <f t="shared" si="14"/>
        <v>87.5</v>
      </c>
      <c r="J24" s="2">
        <v>27</v>
      </c>
      <c r="K24" s="5" t="s">
        <v>29</v>
      </c>
      <c r="L24" s="2">
        <v>5</v>
      </c>
      <c r="M24" s="2">
        <v>4</v>
      </c>
      <c r="N24" s="2">
        <v>5</v>
      </c>
      <c r="O24" s="2">
        <v>6</v>
      </c>
      <c r="P24" s="1">
        <f t="shared" si="15"/>
        <v>20</v>
      </c>
      <c r="Q24" s="1">
        <f t="shared" si="16"/>
        <v>24</v>
      </c>
      <c r="R24" s="17">
        <f t="shared" si="17"/>
        <v>83.333333333333343</v>
      </c>
    </row>
    <row r="25" spans="1:18" x14ac:dyDescent="0.25">
      <c r="A25" s="2">
        <v>16</v>
      </c>
      <c r="B25" s="5" t="s">
        <v>18</v>
      </c>
      <c r="C25" s="2">
        <v>6</v>
      </c>
      <c r="D25" s="2">
        <v>5</v>
      </c>
      <c r="E25" s="2">
        <v>4</v>
      </c>
      <c r="F25" s="2">
        <v>6</v>
      </c>
      <c r="G25" s="6">
        <f t="shared" si="12"/>
        <v>21</v>
      </c>
      <c r="H25" s="6">
        <f t="shared" si="13"/>
        <v>24</v>
      </c>
      <c r="I25" s="12">
        <f t="shared" si="14"/>
        <v>87.5</v>
      </c>
      <c r="J25" s="2">
        <v>28</v>
      </c>
      <c r="K25" s="5" t="s">
        <v>30</v>
      </c>
      <c r="L25" s="2">
        <v>5</v>
      </c>
      <c r="M25" s="2">
        <v>4</v>
      </c>
      <c r="N25" s="2">
        <v>5</v>
      </c>
      <c r="O25" s="2">
        <v>6</v>
      </c>
      <c r="P25" s="1">
        <f t="shared" si="15"/>
        <v>20</v>
      </c>
      <c r="Q25" s="1">
        <f t="shared" si="16"/>
        <v>24</v>
      </c>
      <c r="R25" s="17">
        <f t="shared" si="17"/>
        <v>83.333333333333343</v>
      </c>
    </row>
    <row r="26" spans="1:18" x14ac:dyDescent="0.25">
      <c r="A26" s="5"/>
      <c r="B26" s="3" t="s">
        <v>14</v>
      </c>
      <c r="C26" s="2">
        <f>SUM(C22:C25)</f>
        <v>22</v>
      </c>
      <c r="D26" s="2">
        <f t="shared" ref="D26:F26" si="18">SUM(D22:D25)</f>
        <v>20</v>
      </c>
      <c r="E26" s="2">
        <f t="shared" si="18"/>
        <v>15</v>
      </c>
      <c r="F26" s="2">
        <f t="shared" si="18"/>
        <v>24</v>
      </c>
      <c r="G26" s="6">
        <f>SUM(G22:G25)</f>
        <v>81</v>
      </c>
      <c r="H26" s="4"/>
      <c r="I26" s="4"/>
      <c r="J26" s="9">
        <v>29</v>
      </c>
      <c r="K26" s="10" t="s">
        <v>31</v>
      </c>
      <c r="L26" s="2">
        <v>6</v>
      </c>
      <c r="M26" s="2">
        <v>6</v>
      </c>
      <c r="N26" s="2">
        <v>5</v>
      </c>
      <c r="O26" s="2">
        <v>6</v>
      </c>
      <c r="P26" s="1">
        <f t="shared" si="15"/>
        <v>23</v>
      </c>
      <c r="Q26" s="1">
        <f t="shared" si="16"/>
        <v>24</v>
      </c>
      <c r="R26" s="17">
        <f t="shared" si="17"/>
        <v>95.833333333333343</v>
      </c>
    </row>
    <row r="27" spans="1:18" x14ac:dyDescent="0.25">
      <c r="A27" s="5"/>
      <c r="B27" s="5"/>
      <c r="C27" s="2">
        <f>6*4</f>
        <v>24</v>
      </c>
      <c r="D27" s="2">
        <f t="shared" ref="D27:F27" si="19">6*4</f>
        <v>24</v>
      </c>
      <c r="E27" s="2">
        <f t="shared" si="19"/>
        <v>24</v>
      </c>
      <c r="F27" s="2">
        <f t="shared" si="19"/>
        <v>24</v>
      </c>
      <c r="G27" s="6">
        <f>SUM(C27:F27)</f>
        <v>96</v>
      </c>
      <c r="H27" s="11">
        <f>AVERAGE(I22:I25)</f>
        <v>84.375</v>
      </c>
      <c r="I27" s="4"/>
      <c r="J27" s="5"/>
      <c r="K27" s="3" t="s">
        <v>14</v>
      </c>
      <c r="L27" s="2">
        <f>SUM(L22:L26)</f>
        <v>27</v>
      </c>
      <c r="M27" s="2">
        <f t="shared" ref="M27:O27" si="20">SUM(M22:M26)</f>
        <v>25</v>
      </c>
      <c r="N27" s="2">
        <f t="shared" si="20"/>
        <v>26</v>
      </c>
      <c r="O27" s="2">
        <f t="shared" si="20"/>
        <v>30</v>
      </c>
      <c r="P27" s="1">
        <f>SUM(P22:P26)</f>
        <v>108</v>
      </c>
    </row>
    <row r="28" spans="1:18" x14ac:dyDescent="0.25">
      <c r="A28" s="5"/>
      <c r="B28" s="5"/>
      <c r="C28" s="2">
        <f>C26/C27*100</f>
        <v>91.666666666666657</v>
      </c>
      <c r="D28" s="2">
        <f t="shared" ref="D28:F28" si="21">D26/D27*100</f>
        <v>83.333333333333343</v>
      </c>
      <c r="E28" s="2">
        <f t="shared" si="21"/>
        <v>62.5</v>
      </c>
      <c r="F28" s="2">
        <f t="shared" si="21"/>
        <v>100</v>
      </c>
      <c r="G28" s="6"/>
      <c r="H28" s="4"/>
      <c r="I28" s="4"/>
      <c r="J28" s="5"/>
      <c r="K28" s="5"/>
      <c r="L28" s="2">
        <f>6*5</f>
        <v>30</v>
      </c>
      <c r="M28" s="2">
        <f>6*5</f>
        <v>30</v>
      </c>
      <c r="N28" s="2">
        <f>6*5</f>
        <v>30</v>
      </c>
      <c r="O28" s="2">
        <f>6*5</f>
        <v>30</v>
      </c>
      <c r="P28" s="1">
        <f>SUM(L28:O28)</f>
        <v>120</v>
      </c>
      <c r="Q28" s="20">
        <f>AVERAGE(R22:R26)</f>
        <v>90.000000000000028</v>
      </c>
    </row>
    <row r="29" spans="1:18" x14ac:dyDescent="0.25">
      <c r="A29" s="5"/>
      <c r="B29" s="5"/>
      <c r="C29" s="8">
        <f>AVERAGE(C28:F28)</f>
        <v>84.375</v>
      </c>
      <c r="D29" s="2"/>
      <c r="E29" s="2"/>
      <c r="F29" s="2"/>
      <c r="G29" s="6"/>
      <c r="H29" s="4"/>
      <c r="I29" s="4"/>
      <c r="J29" s="5"/>
      <c r="K29" s="5"/>
      <c r="L29" s="2">
        <f>L27/L28*100</f>
        <v>90</v>
      </c>
      <c r="M29" s="2">
        <f t="shared" ref="M29:O29" si="22">M27/M28*100</f>
        <v>83.333333333333343</v>
      </c>
      <c r="N29" s="2">
        <f t="shared" si="22"/>
        <v>86.666666666666671</v>
      </c>
      <c r="O29" s="2">
        <f t="shared" si="22"/>
        <v>100</v>
      </c>
      <c r="P29" s="1"/>
    </row>
    <row r="30" spans="1:18" x14ac:dyDescent="0.25">
      <c r="A30" s="4"/>
      <c r="B30" s="4"/>
      <c r="C30" s="4"/>
      <c r="D30" s="4"/>
      <c r="E30" s="4"/>
      <c r="F30" s="4"/>
      <c r="G30" s="4"/>
      <c r="H30" s="4"/>
      <c r="I30" s="4"/>
      <c r="J30" s="5"/>
      <c r="K30" s="5"/>
      <c r="L30" s="2">
        <f>AVERAGE(L29:O29)</f>
        <v>90</v>
      </c>
      <c r="M30" s="2"/>
      <c r="N30" s="2"/>
      <c r="O30" s="2"/>
      <c r="P30" s="1"/>
    </row>
    <row r="31" spans="1:18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</row>
    <row r="32" spans="1:18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  <row r="33" spans="1:18" x14ac:dyDescent="0.25">
      <c r="A33" s="2" t="s">
        <v>0</v>
      </c>
      <c r="B33" s="2" t="s">
        <v>1</v>
      </c>
      <c r="C33" s="2">
        <v>1</v>
      </c>
      <c r="D33" s="2">
        <v>2</v>
      </c>
      <c r="E33" s="2">
        <v>3</v>
      </c>
      <c r="F33" s="2">
        <v>4</v>
      </c>
      <c r="G33" s="6"/>
      <c r="H33" s="4"/>
      <c r="I33" s="4"/>
      <c r="J33" s="2" t="s">
        <v>0</v>
      </c>
      <c r="K33" s="3" t="s">
        <v>1</v>
      </c>
      <c r="L33" s="2">
        <v>1</v>
      </c>
      <c r="M33" s="2">
        <v>2</v>
      </c>
      <c r="N33" s="2">
        <v>3</v>
      </c>
      <c r="O33" s="2">
        <v>4</v>
      </c>
      <c r="P33" s="1"/>
    </row>
    <row r="34" spans="1:18" x14ac:dyDescent="0.25">
      <c r="A34" s="2">
        <v>17</v>
      </c>
      <c r="B34" s="5" t="s">
        <v>19</v>
      </c>
      <c r="C34" s="2">
        <v>5</v>
      </c>
      <c r="D34" s="2">
        <v>6</v>
      </c>
      <c r="E34" s="2">
        <v>6</v>
      </c>
      <c r="F34" s="2">
        <v>6</v>
      </c>
      <c r="G34" s="6">
        <f>SUM(C34:F34)</f>
        <v>23</v>
      </c>
      <c r="H34" s="6">
        <f>6*4</f>
        <v>24</v>
      </c>
      <c r="I34" s="12">
        <f>G34/H34*100</f>
        <v>95.833333333333343</v>
      </c>
      <c r="J34" s="2">
        <v>30</v>
      </c>
      <c r="K34" s="5" t="s">
        <v>32</v>
      </c>
      <c r="L34" s="2">
        <v>6</v>
      </c>
      <c r="M34" s="2">
        <v>6</v>
      </c>
      <c r="N34" s="2">
        <v>5</v>
      </c>
      <c r="O34" s="2">
        <v>5</v>
      </c>
      <c r="P34" s="1">
        <f>SUM(L34:O34)</f>
        <v>22</v>
      </c>
      <c r="Q34" s="1">
        <f>6*4</f>
        <v>24</v>
      </c>
      <c r="R34" s="15">
        <f>P34/Q34*100</f>
        <v>91.666666666666657</v>
      </c>
    </row>
    <row r="35" spans="1:18" x14ac:dyDescent="0.25">
      <c r="A35" s="2">
        <v>18</v>
      </c>
      <c r="B35" s="5" t="s">
        <v>20</v>
      </c>
      <c r="C35" s="2">
        <v>6</v>
      </c>
      <c r="D35" s="2">
        <v>6</v>
      </c>
      <c r="E35" s="2">
        <v>6</v>
      </c>
      <c r="F35" s="2">
        <v>6</v>
      </c>
      <c r="G35" s="6">
        <f t="shared" ref="G35:G37" si="23">SUM(C35:F35)</f>
        <v>24</v>
      </c>
      <c r="H35" s="6">
        <f t="shared" ref="H35:H37" si="24">6*4</f>
        <v>24</v>
      </c>
      <c r="I35" s="14">
        <f t="shared" ref="I35:I37" si="25">G35/H35*100</f>
        <v>100</v>
      </c>
      <c r="J35" s="2">
        <v>31</v>
      </c>
      <c r="K35" s="5" t="s">
        <v>33</v>
      </c>
      <c r="L35" s="2">
        <v>6</v>
      </c>
      <c r="M35" s="2">
        <v>5</v>
      </c>
      <c r="N35" s="2">
        <v>5</v>
      </c>
      <c r="O35" s="2">
        <v>5</v>
      </c>
      <c r="P35" s="1">
        <f t="shared" ref="P35:P38" si="26">SUM(L35:O35)</f>
        <v>21</v>
      </c>
      <c r="Q35" s="1">
        <f t="shared" ref="Q35:Q38" si="27">6*4</f>
        <v>24</v>
      </c>
      <c r="R35" s="15">
        <f t="shared" ref="R35:R38" si="28">P35/Q35*100</f>
        <v>87.5</v>
      </c>
    </row>
    <row r="36" spans="1:18" x14ac:dyDescent="0.25">
      <c r="A36" s="2">
        <v>19</v>
      </c>
      <c r="B36" s="5" t="s">
        <v>21</v>
      </c>
      <c r="C36" s="2">
        <v>5</v>
      </c>
      <c r="D36" s="2">
        <v>6</v>
      </c>
      <c r="E36" s="2">
        <v>5</v>
      </c>
      <c r="F36" s="2">
        <v>6</v>
      </c>
      <c r="G36" s="6">
        <f t="shared" si="23"/>
        <v>22</v>
      </c>
      <c r="H36" s="6">
        <f t="shared" si="24"/>
        <v>24</v>
      </c>
      <c r="I36" s="12">
        <f t="shared" si="25"/>
        <v>91.666666666666657</v>
      </c>
      <c r="J36" s="2">
        <v>32</v>
      </c>
      <c r="K36" s="5" t="s">
        <v>34</v>
      </c>
      <c r="L36" s="2">
        <v>5</v>
      </c>
      <c r="M36" s="2">
        <v>5</v>
      </c>
      <c r="N36" s="2">
        <v>5</v>
      </c>
      <c r="O36" s="2">
        <v>4</v>
      </c>
      <c r="P36" s="1">
        <f t="shared" si="26"/>
        <v>19</v>
      </c>
      <c r="Q36" s="1">
        <f t="shared" si="27"/>
        <v>24</v>
      </c>
      <c r="R36" s="15">
        <f t="shared" si="28"/>
        <v>79.166666666666657</v>
      </c>
    </row>
    <row r="37" spans="1:18" x14ac:dyDescent="0.25">
      <c r="A37" s="2">
        <v>20</v>
      </c>
      <c r="B37" s="5" t="s">
        <v>22</v>
      </c>
      <c r="C37" s="2">
        <v>6</v>
      </c>
      <c r="D37" s="2">
        <v>6</v>
      </c>
      <c r="E37" s="2">
        <v>6</v>
      </c>
      <c r="F37" s="2">
        <v>6</v>
      </c>
      <c r="G37" s="6">
        <f t="shared" si="23"/>
        <v>24</v>
      </c>
      <c r="H37" s="6">
        <f t="shared" si="24"/>
        <v>24</v>
      </c>
      <c r="I37" s="14">
        <f t="shared" si="25"/>
        <v>100</v>
      </c>
      <c r="J37" s="2">
        <v>33</v>
      </c>
      <c r="K37" s="5" t="s">
        <v>35</v>
      </c>
      <c r="L37" s="2">
        <v>5</v>
      </c>
      <c r="M37" s="2">
        <v>5</v>
      </c>
      <c r="N37" s="2">
        <v>5</v>
      </c>
      <c r="O37" s="2">
        <v>5</v>
      </c>
      <c r="P37" s="1">
        <f t="shared" si="26"/>
        <v>20</v>
      </c>
      <c r="Q37" s="1">
        <f t="shared" si="27"/>
        <v>24</v>
      </c>
      <c r="R37" s="15">
        <f t="shared" si="28"/>
        <v>83.333333333333343</v>
      </c>
    </row>
    <row r="38" spans="1:18" x14ac:dyDescent="0.25">
      <c r="A38" s="5"/>
      <c r="B38" s="3" t="s">
        <v>14</v>
      </c>
      <c r="C38" s="2">
        <f>SUM(C34:C37)</f>
        <v>22</v>
      </c>
      <c r="D38" s="2">
        <f t="shared" ref="D38:F38" si="29">SUM(D34:D37)</f>
        <v>24</v>
      </c>
      <c r="E38" s="2">
        <f t="shared" si="29"/>
        <v>23</v>
      </c>
      <c r="F38" s="2">
        <f t="shared" si="29"/>
        <v>24</v>
      </c>
      <c r="G38" s="6">
        <f>SUM(G34:G37)</f>
        <v>93</v>
      </c>
      <c r="H38" s="4"/>
      <c r="I38" s="4"/>
      <c r="J38" s="2">
        <v>34</v>
      </c>
      <c r="K38" s="5" t="s">
        <v>36</v>
      </c>
      <c r="L38" s="2">
        <v>5</v>
      </c>
      <c r="M38" s="2">
        <v>6</v>
      </c>
      <c r="N38" s="2">
        <v>6</v>
      </c>
      <c r="O38" s="2">
        <v>5</v>
      </c>
      <c r="P38" s="1">
        <f t="shared" si="26"/>
        <v>22</v>
      </c>
      <c r="Q38" s="1">
        <f t="shared" si="27"/>
        <v>24</v>
      </c>
      <c r="R38" s="15">
        <f t="shared" si="28"/>
        <v>91.666666666666657</v>
      </c>
    </row>
    <row r="39" spans="1:18" x14ac:dyDescent="0.25">
      <c r="A39" s="5"/>
      <c r="B39" s="5"/>
      <c r="C39" s="2">
        <f>6*4</f>
        <v>24</v>
      </c>
      <c r="D39" s="2">
        <f t="shared" ref="D39:F39" si="30">6*4</f>
        <v>24</v>
      </c>
      <c r="E39" s="2">
        <f t="shared" si="30"/>
        <v>24</v>
      </c>
      <c r="F39" s="2">
        <f t="shared" si="30"/>
        <v>24</v>
      </c>
      <c r="G39" s="6">
        <f>SUM(C39:F39)</f>
        <v>96</v>
      </c>
      <c r="H39" s="11">
        <f>AVERAGE(I34:I37)</f>
        <v>96.875</v>
      </c>
      <c r="I39" s="4"/>
      <c r="J39" s="5"/>
      <c r="K39" s="3" t="s">
        <v>14</v>
      </c>
      <c r="L39" s="2">
        <f>SUM(L34:L38)</f>
        <v>27</v>
      </c>
      <c r="M39" s="2">
        <f t="shared" ref="M39:O39" si="31">SUM(M34:M38)</f>
        <v>27</v>
      </c>
      <c r="N39" s="2">
        <f t="shared" si="31"/>
        <v>26</v>
      </c>
      <c r="O39" s="2">
        <f t="shared" si="31"/>
        <v>24</v>
      </c>
      <c r="P39" s="1">
        <f>SUM(P34:P38)</f>
        <v>104</v>
      </c>
    </row>
    <row r="40" spans="1:18" x14ac:dyDescent="0.25">
      <c r="A40" s="5"/>
      <c r="B40" s="5"/>
      <c r="C40" s="2">
        <f>C38/C39*100</f>
        <v>91.666666666666657</v>
      </c>
      <c r="D40" s="2">
        <f t="shared" ref="D40:F40" si="32">D38/D39*100</f>
        <v>100</v>
      </c>
      <c r="E40" s="2">
        <f t="shared" si="32"/>
        <v>95.833333333333343</v>
      </c>
      <c r="F40" s="2">
        <f t="shared" si="32"/>
        <v>100</v>
      </c>
      <c r="G40" s="6"/>
      <c r="H40" s="4"/>
      <c r="I40" s="4"/>
      <c r="J40" s="5"/>
      <c r="K40" s="5"/>
      <c r="L40" s="2">
        <f>6*5</f>
        <v>30</v>
      </c>
      <c r="M40" s="2">
        <f t="shared" ref="M40:O40" si="33">6*5</f>
        <v>30</v>
      </c>
      <c r="N40" s="2">
        <f t="shared" si="33"/>
        <v>30</v>
      </c>
      <c r="O40" s="2">
        <f t="shared" si="33"/>
        <v>30</v>
      </c>
      <c r="P40" s="1">
        <f>SUM(L40:O40)</f>
        <v>120</v>
      </c>
      <c r="Q40" s="16">
        <f>AVERAGE(R34:R38)</f>
        <v>86.666666666666657</v>
      </c>
    </row>
    <row r="41" spans="1:18" x14ac:dyDescent="0.25">
      <c r="A41" s="5"/>
      <c r="B41" s="5"/>
      <c r="C41" s="8">
        <f>AVERAGE(C40:F40)</f>
        <v>96.875</v>
      </c>
      <c r="D41" s="2"/>
      <c r="E41" s="2"/>
      <c r="F41" s="2"/>
      <c r="G41" s="6"/>
      <c r="H41" s="4"/>
      <c r="I41" s="4"/>
      <c r="J41" s="5"/>
      <c r="K41" s="5"/>
      <c r="L41" s="2">
        <f>L39/L40*100</f>
        <v>90</v>
      </c>
      <c r="M41" s="2">
        <f t="shared" ref="M41:O41" si="34">M39/M40*100</f>
        <v>90</v>
      </c>
      <c r="N41" s="2">
        <f t="shared" si="34"/>
        <v>86.666666666666671</v>
      </c>
      <c r="O41" s="2">
        <f t="shared" si="34"/>
        <v>80</v>
      </c>
      <c r="P41" s="1"/>
    </row>
    <row r="42" spans="1:18" x14ac:dyDescent="0.25">
      <c r="A42" s="4"/>
      <c r="B42" s="4"/>
      <c r="C42" s="4"/>
      <c r="D42" s="4"/>
      <c r="E42" s="4"/>
      <c r="F42" s="4"/>
      <c r="G42" s="4"/>
      <c r="H42" s="4"/>
      <c r="I42" s="4"/>
      <c r="J42" s="5"/>
      <c r="K42" s="5"/>
      <c r="L42" s="7">
        <f>AVERAGE(L41:O41)</f>
        <v>86.666666666666671</v>
      </c>
      <c r="M42" s="2"/>
      <c r="N42" s="2"/>
      <c r="O42" s="2"/>
      <c r="P42" s="1"/>
    </row>
    <row r="43" spans="1:18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7"/>
  <sheetViews>
    <sheetView tabSelected="1" topLeftCell="A6" workbookViewId="0">
      <selection activeCell="Q43" sqref="Q43"/>
    </sheetView>
  </sheetViews>
  <sheetFormatPr defaultRowHeight="15" x14ac:dyDescent="0.25"/>
  <cols>
    <col min="1" max="1" width="4.5703125" customWidth="1"/>
    <col min="2" max="2" width="74.42578125" customWidth="1"/>
    <col min="11" max="11" width="5.42578125" customWidth="1"/>
    <col min="12" max="12" width="65.42578125" customWidth="1"/>
  </cols>
  <sheetData>
    <row r="1" spans="1:19" x14ac:dyDescent="0.25">
      <c r="A1" s="3" t="s">
        <v>0</v>
      </c>
      <c r="B1" s="3" t="s">
        <v>37</v>
      </c>
      <c r="C1" s="2">
        <v>1</v>
      </c>
      <c r="D1" s="2">
        <v>2</v>
      </c>
      <c r="E1" s="2">
        <v>3</v>
      </c>
      <c r="F1" s="2">
        <v>4</v>
      </c>
      <c r="G1" s="2"/>
      <c r="H1" s="5"/>
      <c r="I1" s="5"/>
      <c r="J1" s="5"/>
      <c r="K1" s="3" t="s">
        <v>0</v>
      </c>
      <c r="L1" s="3" t="s">
        <v>37</v>
      </c>
      <c r="M1" s="2">
        <v>1</v>
      </c>
      <c r="N1" s="2">
        <v>2</v>
      </c>
      <c r="O1" s="2">
        <v>3</v>
      </c>
      <c r="P1" s="2">
        <v>4</v>
      </c>
      <c r="Q1" s="6"/>
    </row>
    <row r="2" spans="1:19" x14ac:dyDescent="0.25">
      <c r="A2" s="2">
        <v>35</v>
      </c>
      <c r="B2" s="5" t="s">
        <v>38</v>
      </c>
      <c r="C2" s="2">
        <v>6</v>
      </c>
      <c r="D2" s="2">
        <v>6</v>
      </c>
      <c r="E2" s="2">
        <v>5</v>
      </c>
      <c r="F2" s="2">
        <v>6</v>
      </c>
      <c r="G2" s="2">
        <f>SUM(C2:F2)</f>
        <v>23</v>
      </c>
      <c r="H2" s="2">
        <f>6*4</f>
        <v>24</v>
      </c>
      <c r="I2" s="8">
        <f>G2/H2*100</f>
        <v>95.833333333333343</v>
      </c>
      <c r="J2" s="5"/>
      <c r="K2" s="2">
        <v>52</v>
      </c>
      <c r="L2" s="5" t="s">
        <v>57</v>
      </c>
      <c r="M2" s="2">
        <v>5</v>
      </c>
      <c r="N2" s="2">
        <v>6</v>
      </c>
      <c r="O2" s="2">
        <v>4</v>
      </c>
      <c r="P2" s="2">
        <v>4</v>
      </c>
      <c r="Q2" s="6">
        <f>SUM(M2:P2)</f>
        <v>19</v>
      </c>
      <c r="R2" s="1">
        <f>6*4</f>
        <v>24</v>
      </c>
      <c r="S2" s="15">
        <f>Q2/R2*100</f>
        <v>79.166666666666657</v>
      </c>
    </row>
    <row r="3" spans="1:19" x14ac:dyDescent="0.25">
      <c r="A3" s="2">
        <v>36</v>
      </c>
      <c r="B3" s="5" t="s">
        <v>39</v>
      </c>
      <c r="C3" s="2">
        <v>5</v>
      </c>
      <c r="D3" s="2">
        <v>6</v>
      </c>
      <c r="E3" s="2">
        <v>5</v>
      </c>
      <c r="F3" s="2">
        <v>6</v>
      </c>
      <c r="G3" s="2">
        <f t="shared" ref="G3:G8" si="0">SUM(C3:F3)</f>
        <v>22</v>
      </c>
      <c r="H3" s="2">
        <f t="shared" ref="H3:H8" si="1">6*4</f>
        <v>24</v>
      </c>
      <c r="I3" s="8">
        <f t="shared" ref="I3:I9" si="2">G3/H3*100</f>
        <v>91.666666666666657</v>
      </c>
      <c r="J3" s="5"/>
      <c r="K3" s="2">
        <v>53</v>
      </c>
      <c r="L3" s="5" t="s">
        <v>58</v>
      </c>
      <c r="M3" s="2">
        <v>5</v>
      </c>
      <c r="N3" s="2">
        <v>6</v>
      </c>
      <c r="O3" s="2">
        <v>5</v>
      </c>
      <c r="P3" s="2">
        <v>4</v>
      </c>
      <c r="Q3" s="6">
        <f t="shared" ref="Q3:Q6" si="3">SUM(M3:P3)</f>
        <v>20</v>
      </c>
      <c r="R3" s="1">
        <f t="shared" ref="R3:R6" si="4">6*4</f>
        <v>24</v>
      </c>
      <c r="S3" s="15">
        <f t="shared" ref="S3:S6" si="5">Q3/R3*100</f>
        <v>83.333333333333343</v>
      </c>
    </row>
    <row r="4" spans="1:19" x14ac:dyDescent="0.25">
      <c r="A4" s="2">
        <v>37</v>
      </c>
      <c r="B4" s="5" t="s">
        <v>40</v>
      </c>
      <c r="C4" s="2">
        <v>6</v>
      </c>
      <c r="D4" s="2">
        <v>6</v>
      </c>
      <c r="E4" s="2">
        <v>6</v>
      </c>
      <c r="F4" s="2">
        <v>6</v>
      </c>
      <c r="G4" s="2">
        <f t="shared" si="0"/>
        <v>24</v>
      </c>
      <c r="H4" s="2">
        <f t="shared" si="1"/>
        <v>24</v>
      </c>
      <c r="I4" s="22">
        <f t="shared" si="2"/>
        <v>100</v>
      </c>
      <c r="J4" s="5"/>
      <c r="K4" s="2">
        <v>54</v>
      </c>
      <c r="L4" s="5" t="s">
        <v>59</v>
      </c>
      <c r="M4" s="2">
        <v>6</v>
      </c>
      <c r="N4" s="2">
        <v>6</v>
      </c>
      <c r="O4" s="2">
        <v>5</v>
      </c>
      <c r="P4" s="2">
        <v>4</v>
      </c>
      <c r="Q4" s="6">
        <f t="shared" si="3"/>
        <v>21</v>
      </c>
      <c r="R4" s="1">
        <f t="shared" si="4"/>
        <v>24</v>
      </c>
      <c r="S4" s="16">
        <f t="shared" si="5"/>
        <v>87.5</v>
      </c>
    </row>
    <row r="5" spans="1:19" x14ac:dyDescent="0.25">
      <c r="A5" s="2">
        <v>38</v>
      </c>
      <c r="B5" s="5" t="s">
        <v>41</v>
      </c>
      <c r="C5" s="2">
        <v>6</v>
      </c>
      <c r="D5" s="2">
        <v>6</v>
      </c>
      <c r="E5" s="2">
        <v>6</v>
      </c>
      <c r="F5" s="2">
        <v>6</v>
      </c>
      <c r="G5" s="2">
        <f t="shared" si="0"/>
        <v>24</v>
      </c>
      <c r="H5" s="2">
        <f t="shared" si="1"/>
        <v>24</v>
      </c>
      <c r="I5" s="22">
        <f t="shared" si="2"/>
        <v>100</v>
      </c>
      <c r="J5" s="5"/>
      <c r="K5" s="2">
        <v>55</v>
      </c>
      <c r="L5" s="5" t="s">
        <v>60</v>
      </c>
      <c r="M5" s="2">
        <v>6</v>
      </c>
      <c r="N5" s="2">
        <v>6</v>
      </c>
      <c r="O5" s="2">
        <v>5</v>
      </c>
      <c r="P5" s="2">
        <v>4</v>
      </c>
      <c r="Q5" s="6">
        <f t="shared" si="3"/>
        <v>21</v>
      </c>
      <c r="R5" s="1">
        <f t="shared" si="4"/>
        <v>24</v>
      </c>
      <c r="S5" s="16">
        <f t="shared" si="5"/>
        <v>87.5</v>
      </c>
    </row>
    <row r="6" spans="1:19" x14ac:dyDescent="0.25">
      <c r="A6" s="2">
        <v>39</v>
      </c>
      <c r="B6" s="5" t="s">
        <v>42</v>
      </c>
      <c r="C6" s="2">
        <v>5</v>
      </c>
      <c r="D6" s="2">
        <v>6</v>
      </c>
      <c r="E6" s="2">
        <v>5</v>
      </c>
      <c r="F6" s="2">
        <v>6</v>
      </c>
      <c r="G6" s="2">
        <f t="shared" si="0"/>
        <v>22</v>
      </c>
      <c r="H6" s="2">
        <f t="shared" si="1"/>
        <v>24</v>
      </c>
      <c r="I6" s="8">
        <f t="shared" si="2"/>
        <v>91.666666666666657</v>
      </c>
      <c r="J6" s="5"/>
      <c r="K6" s="2">
        <v>56</v>
      </c>
      <c r="L6" s="5" t="s">
        <v>61</v>
      </c>
      <c r="M6" s="2">
        <v>5</v>
      </c>
      <c r="N6" s="2">
        <v>6</v>
      </c>
      <c r="O6" s="2">
        <v>6</v>
      </c>
      <c r="P6" s="2">
        <v>4</v>
      </c>
      <c r="Q6" s="6">
        <f t="shared" si="3"/>
        <v>21</v>
      </c>
      <c r="R6" s="1">
        <f t="shared" si="4"/>
        <v>24</v>
      </c>
      <c r="S6" s="16">
        <f t="shared" si="5"/>
        <v>87.5</v>
      </c>
    </row>
    <row r="7" spans="1:19" x14ac:dyDescent="0.25">
      <c r="A7" s="2">
        <v>40</v>
      </c>
      <c r="B7" s="5" t="s">
        <v>43</v>
      </c>
      <c r="C7" s="2">
        <v>5</v>
      </c>
      <c r="D7" s="2">
        <v>6</v>
      </c>
      <c r="E7" s="2">
        <v>6</v>
      </c>
      <c r="F7" s="2">
        <v>6</v>
      </c>
      <c r="G7" s="2">
        <f t="shared" si="0"/>
        <v>23</v>
      </c>
      <c r="H7" s="2">
        <f t="shared" si="1"/>
        <v>24</v>
      </c>
      <c r="I7" s="8">
        <f t="shared" si="2"/>
        <v>95.833333333333343</v>
      </c>
      <c r="J7" s="5"/>
      <c r="K7" s="5"/>
      <c r="L7" s="3" t="s">
        <v>53</v>
      </c>
      <c r="M7" s="2">
        <f>SUM(M2:M6)</f>
        <v>27</v>
      </c>
      <c r="N7" s="2">
        <f t="shared" ref="N7:P7" si="6">SUM(N2:N6)</f>
        <v>30</v>
      </c>
      <c r="O7" s="2">
        <f t="shared" si="6"/>
        <v>25</v>
      </c>
      <c r="P7" s="2">
        <f t="shared" si="6"/>
        <v>20</v>
      </c>
      <c r="Q7" s="6">
        <f>SUM(Q2:Q6)</f>
        <v>102</v>
      </c>
    </row>
    <row r="8" spans="1:19" x14ac:dyDescent="0.25">
      <c r="A8" s="2">
        <v>41</v>
      </c>
      <c r="B8" s="5" t="s">
        <v>44</v>
      </c>
      <c r="C8" s="2">
        <v>6</v>
      </c>
      <c r="D8" s="2">
        <v>6</v>
      </c>
      <c r="E8" s="2">
        <v>5</v>
      </c>
      <c r="F8" s="2">
        <v>6</v>
      </c>
      <c r="G8" s="2">
        <f t="shared" si="0"/>
        <v>23</v>
      </c>
      <c r="H8" s="2">
        <f t="shared" si="1"/>
        <v>24</v>
      </c>
      <c r="I8" s="8">
        <f t="shared" si="2"/>
        <v>95.833333333333343</v>
      </c>
      <c r="J8" s="5"/>
      <c r="K8" s="5"/>
      <c r="L8" s="5"/>
      <c r="M8" s="2">
        <f>6*5</f>
        <v>30</v>
      </c>
      <c r="N8" s="2">
        <f t="shared" ref="N8:P8" si="7">6*5</f>
        <v>30</v>
      </c>
      <c r="O8" s="2">
        <f t="shared" si="7"/>
        <v>30</v>
      </c>
      <c r="P8" s="2">
        <f t="shared" si="7"/>
        <v>30</v>
      </c>
      <c r="Q8" s="6">
        <f>SUM(M8:P8)</f>
        <v>120</v>
      </c>
      <c r="R8" s="20">
        <f>AVERAGE(S2:S6)</f>
        <v>85</v>
      </c>
    </row>
    <row r="9" spans="1:19" x14ac:dyDescent="0.25">
      <c r="A9" s="5"/>
      <c r="B9" s="3" t="s">
        <v>45</v>
      </c>
      <c r="C9" s="2">
        <f>SUM(C2:C8)</f>
        <v>39</v>
      </c>
      <c r="D9" s="2">
        <f t="shared" ref="D9:F9" si="8">SUM(D2:D8)</f>
        <v>42</v>
      </c>
      <c r="E9" s="2">
        <f t="shared" si="8"/>
        <v>38</v>
      </c>
      <c r="F9" s="2">
        <f t="shared" si="8"/>
        <v>42</v>
      </c>
      <c r="G9" s="6">
        <f>SUM(G2:G8)</f>
        <v>161</v>
      </c>
      <c r="H9" s="4"/>
      <c r="I9" s="4"/>
      <c r="J9" s="4"/>
      <c r="K9" s="5"/>
      <c r="L9" s="5"/>
      <c r="M9" s="2">
        <f>M7/M8*100</f>
        <v>90</v>
      </c>
      <c r="N9" s="2">
        <f t="shared" ref="N9:P9" si="9">N7/N8*100</f>
        <v>100</v>
      </c>
      <c r="O9" s="2">
        <f t="shared" si="9"/>
        <v>83.333333333333343</v>
      </c>
      <c r="P9" s="2">
        <f t="shared" si="9"/>
        <v>66.666666666666657</v>
      </c>
      <c r="Q9" s="6"/>
    </row>
    <row r="10" spans="1:19" x14ac:dyDescent="0.25">
      <c r="A10" s="5"/>
      <c r="B10" s="5"/>
      <c r="C10" s="2">
        <f>6*7</f>
        <v>42</v>
      </c>
      <c r="D10" s="2">
        <f t="shared" ref="D10:F10" si="10">6*7</f>
        <v>42</v>
      </c>
      <c r="E10" s="2">
        <f t="shared" si="10"/>
        <v>42</v>
      </c>
      <c r="F10" s="2">
        <f t="shared" si="10"/>
        <v>42</v>
      </c>
      <c r="G10" s="6">
        <f>SUM(C10:F10)</f>
        <v>168</v>
      </c>
      <c r="H10" s="11">
        <f>AVERAGE(I2:I8)</f>
        <v>95.833333333333343</v>
      </c>
      <c r="I10" s="4"/>
      <c r="J10" s="4"/>
      <c r="K10" s="5"/>
      <c r="L10" s="5"/>
      <c r="M10" s="2">
        <f>AVERAGE(M9:P9)</f>
        <v>85</v>
      </c>
      <c r="N10" s="2"/>
      <c r="O10" s="2"/>
      <c r="P10" s="2"/>
      <c r="Q10" s="6"/>
    </row>
    <row r="11" spans="1:19" x14ac:dyDescent="0.25">
      <c r="A11" s="5"/>
      <c r="B11" s="5"/>
      <c r="C11" s="2">
        <f>C9/C10*100</f>
        <v>92.857142857142861</v>
      </c>
      <c r="D11" s="2">
        <f t="shared" ref="D11:F11" si="11">D9/D10*100</f>
        <v>100</v>
      </c>
      <c r="E11" s="2">
        <f t="shared" si="11"/>
        <v>90.476190476190482</v>
      </c>
      <c r="F11" s="2">
        <f t="shared" si="11"/>
        <v>100</v>
      </c>
      <c r="G11" s="6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9" x14ac:dyDescent="0.25">
      <c r="A12" s="5"/>
      <c r="B12" s="5"/>
      <c r="C12" s="8">
        <f>AVERAGE(C11:F11)</f>
        <v>95.833333333333343</v>
      </c>
      <c r="D12" s="2"/>
      <c r="E12" s="2"/>
      <c r="F12" s="2"/>
      <c r="G12" s="6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9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9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9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9" x14ac:dyDescent="0.25">
      <c r="A16" s="3" t="s">
        <v>0</v>
      </c>
      <c r="B16" s="3" t="s">
        <v>37</v>
      </c>
      <c r="C16" s="2">
        <v>1</v>
      </c>
      <c r="D16" s="2">
        <v>2</v>
      </c>
      <c r="E16" s="2">
        <v>3</v>
      </c>
      <c r="F16" s="2">
        <v>4</v>
      </c>
      <c r="G16" s="6"/>
      <c r="H16" s="4"/>
      <c r="I16" s="4"/>
      <c r="J16" s="4"/>
      <c r="K16" s="3" t="s">
        <v>0</v>
      </c>
      <c r="L16" s="3" t="s">
        <v>37</v>
      </c>
      <c r="M16" s="2">
        <v>1</v>
      </c>
      <c r="N16" s="2">
        <v>2</v>
      </c>
      <c r="O16" s="2">
        <v>3</v>
      </c>
      <c r="P16" s="2">
        <v>4</v>
      </c>
      <c r="Q16" s="6"/>
    </row>
    <row r="17" spans="1:19" x14ac:dyDescent="0.25">
      <c r="A17" s="2">
        <v>42</v>
      </c>
      <c r="B17" s="5" t="s">
        <v>46</v>
      </c>
      <c r="C17" s="2">
        <v>5</v>
      </c>
      <c r="D17" s="2">
        <v>6</v>
      </c>
      <c r="E17" s="2">
        <v>5</v>
      </c>
      <c r="F17" s="2">
        <v>6</v>
      </c>
      <c r="G17" s="6">
        <f>SUM(C17:F17)</f>
        <v>22</v>
      </c>
      <c r="H17" s="6">
        <f>6*4</f>
        <v>24</v>
      </c>
      <c r="I17" s="12">
        <f>G17/H17*100</f>
        <v>91.666666666666657</v>
      </c>
      <c r="J17" s="4"/>
      <c r="K17" s="2">
        <v>57</v>
      </c>
      <c r="L17" s="5" t="s">
        <v>62</v>
      </c>
      <c r="M17" s="2">
        <v>5</v>
      </c>
      <c r="N17" s="2">
        <v>6</v>
      </c>
      <c r="O17" s="2">
        <v>5</v>
      </c>
      <c r="P17" s="2">
        <v>6</v>
      </c>
      <c r="Q17" s="6">
        <f>SUM(M17:P17)</f>
        <v>22</v>
      </c>
      <c r="R17" s="1">
        <f>6*4</f>
        <v>24</v>
      </c>
      <c r="S17" s="17">
        <f>Q17/R17*100</f>
        <v>91.666666666666657</v>
      </c>
    </row>
    <row r="18" spans="1:19" x14ac:dyDescent="0.25">
      <c r="A18" s="2">
        <v>43</v>
      </c>
      <c r="B18" s="5" t="s">
        <v>47</v>
      </c>
      <c r="C18" s="2">
        <v>6</v>
      </c>
      <c r="D18" s="2">
        <v>6</v>
      </c>
      <c r="E18" s="2">
        <v>5</v>
      </c>
      <c r="F18" s="2">
        <v>6</v>
      </c>
      <c r="G18" s="6">
        <f t="shared" ref="G18:G23" si="12">SUM(C18:F18)</f>
        <v>23</v>
      </c>
      <c r="H18" s="6">
        <f t="shared" ref="H18:H23" si="13">6*4</f>
        <v>24</v>
      </c>
      <c r="I18" s="12">
        <f t="shared" ref="I18:I23" si="14">G18/H18*100</f>
        <v>95.833333333333343</v>
      </c>
      <c r="J18" s="4"/>
      <c r="K18" s="2">
        <v>58</v>
      </c>
      <c r="L18" s="5" t="s">
        <v>63</v>
      </c>
      <c r="M18" s="2">
        <v>6</v>
      </c>
      <c r="N18" s="2">
        <v>6</v>
      </c>
      <c r="O18" s="2">
        <v>5</v>
      </c>
      <c r="P18" s="2">
        <v>6</v>
      </c>
      <c r="Q18" s="6">
        <f t="shared" ref="Q18:Q21" si="15">SUM(M18:P18)</f>
        <v>23</v>
      </c>
      <c r="R18" s="1">
        <f t="shared" ref="R18:R21" si="16">6*4</f>
        <v>24</v>
      </c>
      <c r="S18" s="17">
        <f t="shared" ref="S18:S21" si="17">Q18/R18*100</f>
        <v>95.833333333333343</v>
      </c>
    </row>
    <row r="19" spans="1:19" x14ac:dyDescent="0.25">
      <c r="A19" s="2">
        <v>44</v>
      </c>
      <c r="B19" s="5" t="s">
        <v>48</v>
      </c>
      <c r="C19" s="2">
        <v>6</v>
      </c>
      <c r="D19" s="2">
        <v>6</v>
      </c>
      <c r="E19" s="2">
        <v>5</v>
      </c>
      <c r="F19" s="2">
        <v>6</v>
      </c>
      <c r="G19" s="6">
        <f t="shared" si="12"/>
        <v>23</v>
      </c>
      <c r="H19" s="6">
        <f t="shared" si="13"/>
        <v>24</v>
      </c>
      <c r="I19" s="12">
        <f t="shared" si="14"/>
        <v>95.833333333333343</v>
      </c>
      <c r="J19" s="4"/>
      <c r="K19" s="2">
        <v>59</v>
      </c>
      <c r="L19" s="5" t="s">
        <v>64</v>
      </c>
      <c r="M19" s="2">
        <v>6</v>
      </c>
      <c r="N19" s="2">
        <v>6</v>
      </c>
      <c r="O19" s="2">
        <v>6</v>
      </c>
      <c r="P19" s="2">
        <v>6</v>
      </c>
      <c r="Q19" s="6">
        <f t="shared" si="15"/>
        <v>24</v>
      </c>
      <c r="R19" s="1">
        <f t="shared" si="16"/>
        <v>24</v>
      </c>
      <c r="S19" s="19">
        <f t="shared" si="17"/>
        <v>100</v>
      </c>
    </row>
    <row r="20" spans="1:19" x14ac:dyDescent="0.25">
      <c r="A20" s="2">
        <v>45</v>
      </c>
      <c r="B20" s="5" t="s">
        <v>49</v>
      </c>
      <c r="C20" s="2">
        <v>5</v>
      </c>
      <c r="D20" s="2">
        <v>6</v>
      </c>
      <c r="E20" s="2">
        <v>6</v>
      </c>
      <c r="F20" s="2">
        <v>6</v>
      </c>
      <c r="G20" s="6">
        <f t="shared" si="12"/>
        <v>23</v>
      </c>
      <c r="H20" s="6">
        <f t="shared" si="13"/>
        <v>24</v>
      </c>
      <c r="I20" s="12">
        <f t="shared" si="14"/>
        <v>95.833333333333343</v>
      </c>
      <c r="J20" s="4"/>
      <c r="K20" s="2">
        <v>60</v>
      </c>
      <c r="L20" s="5" t="s">
        <v>65</v>
      </c>
      <c r="M20" s="2">
        <v>5</v>
      </c>
      <c r="N20" s="2">
        <v>6</v>
      </c>
      <c r="O20" s="2">
        <v>5</v>
      </c>
      <c r="P20" s="2">
        <v>6</v>
      </c>
      <c r="Q20" s="6">
        <f t="shared" si="15"/>
        <v>22</v>
      </c>
      <c r="R20" s="1">
        <f t="shared" si="16"/>
        <v>24</v>
      </c>
      <c r="S20" s="17">
        <f t="shared" si="17"/>
        <v>91.666666666666657</v>
      </c>
    </row>
    <row r="21" spans="1:19" x14ac:dyDescent="0.25">
      <c r="A21" s="2">
        <v>46</v>
      </c>
      <c r="B21" s="5" t="s">
        <v>50</v>
      </c>
      <c r="C21" s="2">
        <v>5</v>
      </c>
      <c r="D21" s="2">
        <v>5</v>
      </c>
      <c r="E21" s="2">
        <v>6</v>
      </c>
      <c r="F21" s="2">
        <v>6</v>
      </c>
      <c r="G21" s="6">
        <f t="shared" si="12"/>
        <v>22</v>
      </c>
      <c r="H21" s="6">
        <f t="shared" si="13"/>
        <v>24</v>
      </c>
      <c r="I21" s="12">
        <f t="shared" si="14"/>
        <v>91.666666666666657</v>
      </c>
      <c r="J21" s="4"/>
      <c r="K21" s="2">
        <v>61</v>
      </c>
      <c r="L21" s="5" t="s">
        <v>66</v>
      </c>
      <c r="M21" s="2">
        <v>5</v>
      </c>
      <c r="N21" s="2">
        <v>6</v>
      </c>
      <c r="O21" s="2">
        <v>5</v>
      </c>
      <c r="P21" s="2">
        <v>5</v>
      </c>
      <c r="Q21" s="6">
        <f t="shared" si="15"/>
        <v>21</v>
      </c>
      <c r="R21" s="1">
        <f t="shared" si="16"/>
        <v>24</v>
      </c>
      <c r="S21" s="18">
        <f t="shared" si="17"/>
        <v>87.5</v>
      </c>
    </row>
    <row r="22" spans="1:19" x14ac:dyDescent="0.25">
      <c r="A22" s="2">
        <v>47</v>
      </c>
      <c r="B22" s="5" t="s">
        <v>51</v>
      </c>
      <c r="C22" s="2">
        <v>6</v>
      </c>
      <c r="D22" s="2">
        <v>6</v>
      </c>
      <c r="E22" s="2">
        <v>5</v>
      </c>
      <c r="F22" s="2">
        <v>6</v>
      </c>
      <c r="G22" s="6">
        <f t="shared" si="12"/>
        <v>23</v>
      </c>
      <c r="H22" s="6">
        <f t="shared" si="13"/>
        <v>24</v>
      </c>
      <c r="I22" s="12">
        <f t="shared" si="14"/>
        <v>95.833333333333343</v>
      </c>
      <c r="J22" s="4"/>
      <c r="K22" s="5"/>
      <c r="L22" s="3" t="s">
        <v>53</v>
      </c>
      <c r="M22" s="2">
        <f>SUM(M17:M21)</f>
        <v>27</v>
      </c>
      <c r="N22" s="2">
        <f t="shared" ref="N22:P22" si="18">SUM(N17:N21)</f>
        <v>30</v>
      </c>
      <c r="O22" s="2">
        <f t="shared" si="18"/>
        <v>26</v>
      </c>
      <c r="P22" s="2">
        <f t="shared" si="18"/>
        <v>29</v>
      </c>
      <c r="Q22" s="6">
        <f>SUM(Q17:Q21)</f>
        <v>112</v>
      </c>
    </row>
    <row r="23" spans="1:19" x14ac:dyDescent="0.25">
      <c r="A23" s="2">
        <v>48</v>
      </c>
      <c r="B23" s="5" t="s">
        <v>52</v>
      </c>
      <c r="C23" s="2">
        <v>5</v>
      </c>
      <c r="D23" s="2">
        <v>6</v>
      </c>
      <c r="E23" s="2">
        <v>5</v>
      </c>
      <c r="F23" s="2">
        <v>6</v>
      </c>
      <c r="G23" s="6">
        <f t="shared" si="12"/>
        <v>22</v>
      </c>
      <c r="H23" s="6">
        <f t="shared" si="13"/>
        <v>24</v>
      </c>
      <c r="I23" s="12">
        <f t="shared" si="14"/>
        <v>91.666666666666657</v>
      </c>
      <c r="J23" s="4"/>
      <c r="K23" s="5"/>
      <c r="L23" s="5"/>
      <c r="M23" s="2">
        <f>6*5</f>
        <v>30</v>
      </c>
      <c r="N23" s="2">
        <f t="shared" ref="N23:P23" si="19">6*5</f>
        <v>30</v>
      </c>
      <c r="O23" s="2">
        <f t="shared" si="19"/>
        <v>30</v>
      </c>
      <c r="P23" s="2">
        <f t="shared" si="19"/>
        <v>30</v>
      </c>
      <c r="Q23" s="6">
        <f>SUM(M23:P23)</f>
        <v>120</v>
      </c>
      <c r="R23" s="15">
        <f>AVERAGE(S17:S21)</f>
        <v>93.333333333333329</v>
      </c>
    </row>
    <row r="24" spans="1:19" x14ac:dyDescent="0.25">
      <c r="A24" s="5"/>
      <c r="B24" s="3" t="s">
        <v>53</v>
      </c>
      <c r="C24" s="2">
        <f>SUM(C17:C23)</f>
        <v>38</v>
      </c>
      <c r="D24" s="2">
        <f t="shared" ref="D24:F24" si="20">SUM(D17:D23)</f>
        <v>41</v>
      </c>
      <c r="E24" s="2">
        <f t="shared" si="20"/>
        <v>37</v>
      </c>
      <c r="F24" s="2">
        <f t="shared" si="20"/>
        <v>42</v>
      </c>
      <c r="G24" s="6">
        <f>SUM(G17:G23)</f>
        <v>158</v>
      </c>
      <c r="H24" s="4"/>
      <c r="I24" s="4"/>
      <c r="J24" s="4"/>
      <c r="K24" s="5"/>
      <c r="L24" s="5"/>
      <c r="M24" s="2">
        <f>M22/M23*100</f>
        <v>90</v>
      </c>
      <c r="N24" s="2">
        <f t="shared" ref="N24:P24" si="21">N22/N23*100</f>
        <v>100</v>
      </c>
      <c r="O24" s="2">
        <f t="shared" si="21"/>
        <v>86.666666666666671</v>
      </c>
      <c r="P24" s="2">
        <f t="shared" si="21"/>
        <v>96.666666666666671</v>
      </c>
      <c r="Q24" s="6"/>
    </row>
    <row r="25" spans="1:19" x14ac:dyDescent="0.25">
      <c r="A25" s="5"/>
      <c r="B25" s="5"/>
      <c r="C25" s="2">
        <f>6*7</f>
        <v>42</v>
      </c>
      <c r="D25" s="2">
        <f t="shared" ref="D25:F25" si="22">6*7</f>
        <v>42</v>
      </c>
      <c r="E25" s="2">
        <f t="shared" si="22"/>
        <v>42</v>
      </c>
      <c r="F25" s="2">
        <f t="shared" si="22"/>
        <v>42</v>
      </c>
      <c r="G25" s="6">
        <f>SUM(C25:F25)</f>
        <v>168</v>
      </c>
      <c r="H25" s="11">
        <f>AVERAGE(I17:I23)</f>
        <v>94.047619047619051</v>
      </c>
      <c r="I25" s="4"/>
      <c r="J25" s="4"/>
      <c r="K25" s="5"/>
      <c r="L25" s="5"/>
      <c r="M25" s="8">
        <f>AVERAGE(M24:P24)</f>
        <v>93.333333333333343</v>
      </c>
      <c r="N25" s="2"/>
      <c r="O25" s="2"/>
      <c r="P25" s="2"/>
      <c r="Q25" s="6"/>
    </row>
    <row r="26" spans="1:19" x14ac:dyDescent="0.25">
      <c r="A26" s="5"/>
      <c r="B26" s="5"/>
      <c r="C26" s="2">
        <f>C24/C25*100</f>
        <v>90.476190476190482</v>
      </c>
      <c r="D26" s="2">
        <f t="shared" ref="D26:F26" si="23">D24/D25*100</f>
        <v>97.61904761904762</v>
      </c>
      <c r="E26" s="2">
        <f t="shared" si="23"/>
        <v>88.095238095238088</v>
      </c>
      <c r="F26" s="2">
        <f t="shared" si="23"/>
        <v>100</v>
      </c>
      <c r="G26" s="6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9" x14ac:dyDescent="0.25">
      <c r="A27" s="5"/>
      <c r="B27" s="5"/>
      <c r="C27" s="8">
        <f>AVERAGE(C26:F26)</f>
        <v>94.047619047619051</v>
      </c>
      <c r="D27" s="2"/>
      <c r="E27" s="2"/>
      <c r="F27" s="2"/>
      <c r="G27" s="6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9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9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9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9" x14ac:dyDescent="0.25">
      <c r="A31" s="3" t="s">
        <v>0</v>
      </c>
      <c r="B31" s="3" t="s">
        <v>37</v>
      </c>
      <c r="C31" s="2">
        <v>1</v>
      </c>
      <c r="D31" s="2">
        <v>2</v>
      </c>
      <c r="E31" s="2">
        <v>3</v>
      </c>
      <c r="F31" s="2">
        <v>4</v>
      </c>
      <c r="G31" s="6"/>
      <c r="H31" s="4"/>
      <c r="I31" s="4"/>
      <c r="J31" s="4"/>
      <c r="K31" s="3" t="s">
        <v>0</v>
      </c>
      <c r="L31" s="3" t="s">
        <v>37</v>
      </c>
      <c r="M31" s="2">
        <v>1</v>
      </c>
      <c r="N31" s="2">
        <v>2</v>
      </c>
      <c r="O31" s="2">
        <v>3</v>
      </c>
      <c r="P31" s="2">
        <v>4</v>
      </c>
      <c r="Q31" s="6"/>
    </row>
    <row r="32" spans="1:19" x14ac:dyDescent="0.25">
      <c r="A32" s="2">
        <v>49</v>
      </c>
      <c r="B32" s="5" t="s">
        <v>54</v>
      </c>
      <c r="C32" s="2">
        <v>5</v>
      </c>
      <c r="D32" s="2">
        <v>6</v>
      </c>
      <c r="E32" s="2">
        <v>5</v>
      </c>
      <c r="F32" s="2">
        <v>4</v>
      </c>
      <c r="G32" s="6">
        <f>SUM(C32:F32)</f>
        <v>20</v>
      </c>
      <c r="H32" s="6">
        <f>6*4</f>
        <v>24</v>
      </c>
      <c r="I32" s="12">
        <f>G32/H32*100</f>
        <v>83.333333333333343</v>
      </c>
      <c r="J32" s="4"/>
      <c r="K32" s="2">
        <v>62</v>
      </c>
      <c r="L32" s="5" t="s">
        <v>67</v>
      </c>
      <c r="M32" s="2">
        <v>5</v>
      </c>
      <c r="N32" s="2">
        <v>6</v>
      </c>
      <c r="O32" s="2">
        <v>6</v>
      </c>
      <c r="P32" s="2">
        <v>4</v>
      </c>
      <c r="Q32" s="6">
        <f>SUM(M32:P32)</f>
        <v>21</v>
      </c>
      <c r="R32" s="1">
        <f>6*4</f>
        <v>24</v>
      </c>
      <c r="S32" s="16">
        <f>Q32/R32*100</f>
        <v>87.5</v>
      </c>
    </row>
    <row r="33" spans="1:19" x14ac:dyDescent="0.25">
      <c r="A33" s="2">
        <v>50</v>
      </c>
      <c r="B33" s="5" t="s">
        <v>55</v>
      </c>
      <c r="C33" s="2">
        <v>6</v>
      </c>
      <c r="D33" s="2">
        <v>6</v>
      </c>
      <c r="E33" s="2">
        <v>5</v>
      </c>
      <c r="F33" s="2">
        <v>4</v>
      </c>
      <c r="G33" s="6">
        <f t="shared" ref="G33:G34" si="24">SUM(C33:F33)</f>
        <v>21</v>
      </c>
      <c r="H33" s="6">
        <f t="shared" ref="H33:H34" si="25">6*4</f>
        <v>24</v>
      </c>
      <c r="I33" s="21">
        <f t="shared" ref="I33:I34" si="26">G33/H33*100</f>
        <v>87.5</v>
      </c>
      <c r="J33" s="4"/>
      <c r="K33" s="2">
        <v>63</v>
      </c>
      <c r="L33" s="5" t="s">
        <v>68</v>
      </c>
      <c r="M33" s="2">
        <v>5</v>
      </c>
      <c r="N33" s="2">
        <v>6</v>
      </c>
      <c r="O33" s="2">
        <v>5</v>
      </c>
      <c r="P33" s="2">
        <v>5</v>
      </c>
      <c r="Q33" s="6">
        <f t="shared" ref="Q33:Q40" si="27">SUM(M33:P33)</f>
        <v>21</v>
      </c>
      <c r="R33" s="1">
        <f t="shared" ref="R33:R40" si="28">6*4</f>
        <v>24</v>
      </c>
      <c r="S33" s="16">
        <f t="shared" ref="S33:S40" si="29">Q33/R33*100</f>
        <v>87.5</v>
      </c>
    </row>
    <row r="34" spans="1:19" x14ac:dyDescent="0.25">
      <c r="A34" s="2">
        <v>51</v>
      </c>
      <c r="B34" s="5" t="s">
        <v>56</v>
      </c>
      <c r="C34" s="2">
        <v>6</v>
      </c>
      <c r="D34" s="2">
        <v>6</v>
      </c>
      <c r="E34" s="2">
        <v>5</v>
      </c>
      <c r="F34" s="2">
        <v>4</v>
      </c>
      <c r="G34" s="6">
        <f t="shared" si="24"/>
        <v>21</v>
      </c>
      <c r="H34" s="6">
        <f t="shared" si="25"/>
        <v>24</v>
      </c>
      <c r="I34" s="21">
        <f t="shared" si="26"/>
        <v>87.5</v>
      </c>
      <c r="J34" s="4"/>
      <c r="K34" s="2">
        <v>64</v>
      </c>
      <c r="L34" s="5" t="s">
        <v>69</v>
      </c>
      <c r="M34" s="2">
        <v>6</v>
      </c>
      <c r="N34" s="2">
        <v>6</v>
      </c>
      <c r="O34" s="2">
        <v>5</v>
      </c>
      <c r="P34" s="2">
        <v>6</v>
      </c>
      <c r="Q34" s="6">
        <f t="shared" si="27"/>
        <v>23</v>
      </c>
      <c r="R34" s="1">
        <f t="shared" si="28"/>
        <v>24</v>
      </c>
      <c r="S34" s="15">
        <f t="shared" si="29"/>
        <v>95.833333333333343</v>
      </c>
    </row>
    <row r="35" spans="1:19" x14ac:dyDescent="0.25">
      <c r="A35" s="5"/>
      <c r="B35" s="3" t="s">
        <v>53</v>
      </c>
      <c r="C35" s="2">
        <f>SUM(C32:C34)</f>
        <v>17</v>
      </c>
      <c r="D35" s="2">
        <f t="shared" ref="D35:F35" si="30">SUM(D32:D34)</f>
        <v>18</v>
      </c>
      <c r="E35" s="2">
        <f t="shared" si="30"/>
        <v>15</v>
      </c>
      <c r="F35" s="2">
        <f t="shared" si="30"/>
        <v>12</v>
      </c>
      <c r="G35" s="6">
        <f>SUM(G32:G34)</f>
        <v>62</v>
      </c>
      <c r="H35" s="4"/>
      <c r="I35" s="4"/>
      <c r="J35" s="4"/>
      <c r="K35" s="2">
        <v>65</v>
      </c>
      <c r="L35" s="5" t="s">
        <v>70</v>
      </c>
      <c r="M35" s="2">
        <v>6</v>
      </c>
      <c r="N35" s="2">
        <v>6</v>
      </c>
      <c r="O35" s="2">
        <v>5</v>
      </c>
      <c r="P35" s="2">
        <v>5</v>
      </c>
      <c r="Q35" s="6">
        <f t="shared" si="27"/>
        <v>22</v>
      </c>
      <c r="R35" s="1">
        <f t="shared" si="28"/>
        <v>24</v>
      </c>
      <c r="S35" s="15">
        <f t="shared" si="29"/>
        <v>91.666666666666657</v>
      </c>
    </row>
    <row r="36" spans="1:19" x14ac:dyDescent="0.25">
      <c r="A36" s="5"/>
      <c r="B36" s="5"/>
      <c r="C36" s="2">
        <f>6*3</f>
        <v>18</v>
      </c>
      <c r="D36" s="2">
        <f t="shared" ref="D36:F36" si="31">6*3</f>
        <v>18</v>
      </c>
      <c r="E36" s="2">
        <f t="shared" si="31"/>
        <v>18</v>
      </c>
      <c r="F36" s="2">
        <f t="shared" si="31"/>
        <v>18</v>
      </c>
      <c r="G36" s="6">
        <f>SUM(C36:F36)</f>
        <v>72</v>
      </c>
      <c r="H36" s="13">
        <f>AVERAGE(I32:I34)</f>
        <v>86.111111111111128</v>
      </c>
      <c r="I36" s="4"/>
      <c r="J36" s="4"/>
      <c r="K36" s="2">
        <v>66</v>
      </c>
      <c r="L36" s="5" t="s">
        <v>71</v>
      </c>
      <c r="M36" s="2">
        <v>5</v>
      </c>
      <c r="N36" s="2">
        <v>6</v>
      </c>
      <c r="O36" s="2">
        <v>6</v>
      </c>
      <c r="P36" s="2">
        <v>6</v>
      </c>
      <c r="Q36" s="6">
        <f t="shared" si="27"/>
        <v>23</v>
      </c>
      <c r="R36" s="1">
        <f t="shared" si="28"/>
        <v>24</v>
      </c>
      <c r="S36" s="15">
        <f t="shared" si="29"/>
        <v>95.833333333333343</v>
      </c>
    </row>
    <row r="37" spans="1:19" x14ac:dyDescent="0.25">
      <c r="A37" s="5"/>
      <c r="B37" s="5"/>
      <c r="C37" s="2">
        <f>C35/C36*100</f>
        <v>94.444444444444443</v>
      </c>
      <c r="D37" s="2">
        <f t="shared" ref="D37:F37" si="32">D35/D36*100</f>
        <v>100</v>
      </c>
      <c r="E37" s="2">
        <f t="shared" si="32"/>
        <v>83.333333333333343</v>
      </c>
      <c r="F37" s="2">
        <f t="shared" si="32"/>
        <v>66.666666666666657</v>
      </c>
      <c r="G37" s="6"/>
      <c r="H37" s="4"/>
      <c r="I37" s="4"/>
      <c r="J37" s="4"/>
      <c r="K37" s="2">
        <v>67</v>
      </c>
      <c r="L37" s="5" t="s">
        <v>72</v>
      </c>
      <c r="M37" s="2">
        <v>5</v>
      </c>
      <c r="N37" s="2">
        <v>6</v>
      </c>
      <c r="O37" s="2">
        <v>5</v>
      </c>
      <c r="P37" s="2">
        <v>4</v>
      </c>
      <c r="Q37" s="6">
        <f t="shared" si="27"/>
        <v>20</v>
      </c>
      <c r="R37" s="1">
        <f t="shared" si="28"/>
        <v>24</v>
      </c>
      <c r="S37" s="15">
        <f t="shared" si="29"/>
        <v>83.333333333333343</v>
      </c>
    </row>
    <row r="38" spans="1:19" x14ac:dyDescent="0.25">
      <c r="A38" s="5"/>
      <c r="B38" s="5"/>
      <c r="C38" s="7">
        <f>AVERAGE(C37:F37)</f>
        <v>86.111111111111114</v>
      </c>
      <c r="D38" s="2"/>
      <c r="E38" s="2"/>
      <c r="F38" s="2"/>
      <c r="G38" s="6"/>
      <c r="H38" s="4"/>
      <c r="I38" s="4"/>
      <c r="J38" s="4"/>
      <c r="K38" s="2">
        <v>68</v>
      </c>
      <c r="L38" s="5" t="s">
        <v>73</v>
      </c>
      <c r="M38" s="2">
        <v>5</v>
      </c>
      <c r="N38" s="2">
        <v>6</v>
      </c>
      <c r="O38" s="2">
        <v>6</v>
      </c>
      <c r="P38" s="2">
        <v>6</v>
      </c>
      <c r="Q38" s="6">
        <f t="shared" si="27"/>
        <v>23</v>
      </c>
      <c r="R38" s="1">
        <f t="shared" si="28"/>
        <v>24</v>
      </c>
      <c r="S38" s="15">
        <f t="shared" si="29"/>
        <v>95.833333333333343</v>
      </c>
    </row>
    <row r="39" spans="1:19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2">
        <v>69</v>
      </c>
      <c r="L39" s="5" t="s">
        <v>74</v>
      </c>
      <c r="M39" s="2">
        <v>6</v>
      </c>
      <c r="N39" s="2">
        <v>6</v>
      </c>
      <c r="O39" s="2">
        <v>5</v>
      </c>
      <c r="P39" s="2">
        <v>4</v>
      </c>
      <c r="Q39" s="6">
        <f t="shared" si="27"/>
        <v>21</v>
      </c>
      <c r="R39" s="1">
        <f t="shared" si="28"/>
        <v>24</v>
      </c>
      <c r="S39" s="16">
        <f t="shared" si="29"/>
        <v>87.5</v>
      </c>
    </row>
    <row r="40" spans="1:19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2">
        <v>70</v>
      </c>
      <c r="L40" s="5" t="s">
        <v>75</v>
      </c>
      <c r="M40" s="2">
        <v>6</v>
      </c>
      <c r="N40" s="2">
        <v>5</v>
      </c>
      <c r="O40" s="2">
        <v>6</v>
      </c>
      <c r="P40" s="2">
        <v>5</v>
      </c>
      <c r="Q40" s="6">
        <f t="shared" si="27"/>
        <v>22</v>
      </c>
      <c r="R40" s="1">
        <f t="shared" si="28"/>
        <v>24</v>
      </c>
      <c r="S40" s="15">
        <f t="shared" si="29"/>
        <v>91.666666666666657</v>
      </c>
    </row>
    <row r="41" spans="1:19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5"/>
      <c r="L41" s="3" t="s">
        <v>45</v>
      </c>
      <c r="M41" s="2">
        <f>SUM(M32:M40)</f>
        <v>49</v>
      </c>
      <c r="N41" s="2">
        <f t="shared" ref="N41:P41" si="33">SUM(N32:N40)</f>
        <v>53</v>
      </c>
      <c r="O41" s="2">
        <f t="shared" si="33"/>
        <v>49</v>
      </c>
      <c r="P41" s="2">
        <f t="shared" si="33"/>
        <v>45</v>
      </c>
      <c r="Q41" s="6">
        <f>SUM(Q32:Q40)</f>
        <v>196</v>
      </c>
    </row>
    <row r="42" spans="1:19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5"/>
      <c r="L42" s="5"/>
      <c r="M42" s="2">
        <f>6*9</f>
        <v>54</v>
      </c>
      <c r="N42" s="2">
        <f t="shared" ref="N42:P42" si="34">6*9</f>
        <v>54</v>
      </c>
      <c r="O42" s="2">
        <f t="shared" si="34"/>
        <v>54</v>
      </c>
      <c r="P42" s="2">
        <f t="shared" si="34"/>
        <v>54</v>
      </c>
      <c r="Q42" s="6">
        <f>SUM(M42:P42)</f>
        <v>216</v>
      </c>
      <c r="R42" s="15">
        <f>AVERAGE(S32:S40)</f>
        <v>90.740740740740748</v>
      </c>
    </row>
    <row r="43" spans="1:19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K43" s="5"/>
      <c r="L43" s="5"/>
      <c r="M43" s="2">
        <f>M41/M42*100</f>
        <v>90.740740740740748</v>
      </c>
      <c r="N43" s="2">
        <f t="shared" ref="N43:P43" si="35">N41/N42*100</f>
        <v>98.148148148148152</v>
      </c>
      <c r="O43" s="2">
        <f t="shared" si="35"/>
        <v>90.740740740740748</v>
      </c>
      <c r="P43" s="2">
        <f t="shared" si="35"/>
        <v>83.333333333333343</v>
      </c>
      <c r="Q43" s="6"/>
    </row>
    <row r="44" spans="1:19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  <c r="K44" s="5"/>
      <c r="L44" s="5"/>
      <c r="M44" s="8">
        <f>AVERAGE(M43:P43)</f>
        <v>90.740740740740762</v>
      </c>
      <c r="N44" s="2"/>
      <c r="O44" s="2"/>
      <c r="P44" s="2"/>
      <c r="Q44" s="6"/>
    </row>
    <row r="45" spans="1:19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1:19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1:19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SEMESTA</dc:creator>
  <cp:lastModifiedBy>SEMESTA</cp:lastModifiedBy>
  <dcterms:created xsi:type="dcterms:W3CDTF">2023-03-15T11:46:50Z</dcterms:created>
  <dcterms:modified xsi:type="dcterms:W3CDTF">2023-05-21T12:46:10Z</dcterms:modified>
</cp:coreProperties>
</file>